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4845" activeTab="0"/>
  </bookViews>
  <sheets>
    <sheet name="Summer " sheetId="1" r:id="rId1"/>
  </sheets>
  <definedNames>
    <definedName name="HTML_CodePage" hidden="1">1252</definedName>
    <definedName name="HTML_Control" localSheetId="0" hidden="1">{"'Summer '!$A$1:$Q$51"}</definedName>
    <definedName name="HTML_Control" hidden="1">{"'SSEA'!$A$2:$Y$13"}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"F:\SSSS\HOMEPAGE\New Folder\results\sumchamp14.htm"</definedName>
    <definedName name="HTML_PathTemplate" hidden="1">"F:\SSSS\HOMEPAGE\New Folder\results\sumchamp14.htm"</definedName>
  </definedNames>
  <calcPr fullCalcOnLoad="1"/>
</workbook>
</file>

<file path=xl/sharedStrings.xml><?xml version="1.0" encoding="utf-8"?>
<sst xmlns="http://schemas.openxmlformats.org/spreadsheetml/2006/main" count="182" uniqueCount="60">
  <si>
    <t>Boat Name</t>
  </si>
  <si>
    <t>Series</t>
  </si>
  <si>
    <t>total</t>
  </si>
  <si>
    <t>Number of</t>
  </si>
  <si>
    <t>Season Championship</t>
  </si>
  <si>
    <t>Race 1</t>
  </si>
  <si>
    <t>Race 2</t>
  </si>
  <si>
    <t>Race 3</t>
  </si>
  <si>
    <t>Race 4</t>
  </si>
  <si>
    <t>points</t>
  </si>
  <si>
    <t>Races</t>
  </si>
  <si>
    <t>Score</t>
  </si>
  <si>
    <t>S Class</t>
  </si>
  <si>
    <t>Gayle Force</t>
  </si>
  <si>
    <t>Sydney Anna</t>
  </si>
  <si>
    <t>McSwoosh</t>
  </si>
  <si>
    <t>Flying Circus</t>
  </si>
  <si>
    <t>Spirit</t>
  </si>
  <si>
    <t>A Class</t>
  </si>
  <si>
    <t>Liberty</t>
  </si>
  <si>
    <t>Pandora</t>
  </si>
  <si>
    <t>Escapade</t>
  </si>
  <si>
    <t>Maranatha</t>
  </si>
  <si>
    <t>Miss Conduct</t>
  </si>
  <si>
    <t>Bodacious</t>
  </si>
  <si>
    <t>He Lives</t>
  </si>
  <si>
    <t>Opposition</t>
  </si>
  <si>
    <t>B Class</t>
  </si>
  <si>
    <t>Flasher</t>
  </si>
  <si>
    <t>Fjord</t>
  </si>
  <si>
    <t>Releaf</t>
  </si>
  <si>
    <t>D Class</t>
  </si>
  <si>
    <t>First</t>
  </si>
  <si>
    <t>Wednesday</t>
  </si>
  <si>
    <t>Second</t>
  </si>
  <si>
    <t>Secretary’s</t>
  </si>
  <si>
    <t>Altair</t>
  </si>
  <si>
    <t xml:space="preserve">First </t>
  </si>
  <si>
    <t xml:space="preserve">Secretary’s </t>
  </si>
  <si>
    <t xml:space="preserve">Second </t>
  </si>
  <si>
    <t>Wed.</t>
  </si>
  <si>
    <t>Lightly Salted</t>
  </si>
  <si>
    <t>Showtime</t>
  </si>
  <si>
    <t>Vintage</t>
  </si>
  <si>
    <t>Dragonfly</t>
  </si>
  <si>
    <t>Promise</t>
  </si>
  <si>
    <t>Strategery</t>
  </si>
  <si>
    <t>Folie A Deux</t>
  </si>
  <si>
    <t>Penoziequah</t>
  </si>
  <si>
    <t>Ozymandias</t>
  </si>
  <si>
    <t>Full Circle</t>
  </si>
  <si>
    <t>Spitze</t>
  </si>
  <si>
    <t>place</t>
  </si>
  <si>
    <t>Surfin' Bird</t>
  </si>
  <si>
    <t>Cheap Thrills</t>
  </si>
  <si>
    <t>Balder 2</t>
  </si>
  <si>
    <t>Desert Sage</t>
  </si>
  <si>
    <t>Marisol</t>
  </si>
  <si>
    <t>Fever</t>
  </si>
  <si>
    <t>Jolly Rambalow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</si>
</sst>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3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Times"/>
      <family val="0"/>
    </font>
    <font>
      <sz val="10"/>
      <color indexed="8"/>
      <name val="Arial"/>
      <family val="0"/>
    </font>
    <font>
      <b/>
      <sz val="10"/>
      <color indexed="8"/>
      <name val="Times"/>
      <family val="0"/>
    </font>
    <font>
      <sz val="10"/>
      <color indexed="8"/>
      <name val="Times New Roman"/>
      <family val="1"/>
    </font>
    <font>
      <sz val="10"/>
      <color indexed="8"/>
      <name val="Times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4"/>
  <sheetViews>
    <sheetView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13.8515625" style="4" bestFit="1" customWidth="1"/>
    <col min="2" max="2" width="8.00390625" style="4" bestFit="1" customWidth="1"/>
    <col min="3" max="3" width="8.28125" style="4" bestFit="1" customWidth="1"/>
    <col min="4" max="4" width="12.28125" style="4" bestFit="1" customWidth="1"/>
    <col min="5" max="5" width="8.28125" style="4" bestFit="1" customWidth="1"/>
    <col min="6" max="6" width="8.8515625" style="4" bestFit="1" customWidth="1"/>
    <col min="7" max="8" width="12.28125" style="4" bestFit="1" customWidth="1"/>
    <col min="9" max="9" width="8.28125" style="4" bestFit="1" customWidth="1"/>
    <col min="10" max="10" width="13.28125" style="4" bestFit="1" customWidth="1"/>
    <col min="11" max="11" width="12.7109375" style="4" bestFit="1" customWidth="1"/>
    <col min="12" max="13" width="8.28125" style="4" bestFit="1" customWidth="1"/>
    <col min="14" max="14" width="13.8515625" style="4" bestFit="1" customWidth="1"/>
    <col min="15" max="15" width="7.7109375" style="4" bestFit="1" customWidth="1"/>
    <col min="16" max="16" width="11.7109375" style="4" bestFit="1" customWidth="1"/>
    <col min="17" max="17" width="23.140625" style="4" bestFit="1" customWidth="1"/>
    <col min="18" max="18" width="6.8515625" style="4" bestFit="1" customWidth="1"/>
    <col min="19" max="19" width="12.7109375" style="4" bestFit="1" customWidth="1"/>
    <col min="20" max="20" width="12.28125" style="4" bestFit="1" customWidth="1"/>
    <col min="21" max="21" width="8.28125" style="4" bestFit="1" customWidth="1"/>
    <col min="22" max="22" width="12.28125" style="4" bestFit="1" customWidth="1"/>
    <col min="23" max="23" width="8.00390625" style="4" bestFit="1" customWidth="1"/>
    <col min="24" max="24" width="12.7109375" style="4" bestFit="1" customWidth="1"/>
    <col min="25" max="25" width="23.140625" style="4" bestFit="1" customWidth="1"/>
    <col min="26" max="26" width="8.28125" style="4" bestFit="1" customWidth="1"/>
    <col min="27" max="27" width="13.8515625" style="4" bestFit="1" customWidth="1"/>
    <col min="28" max="28" width="7.7109375" style="4" bestFit="1" customWidth="1"/>
    <col min="29" max="29" width="11.7109375" style="4" bestFit="1" customWidth="1"/>
    <col min="30" max="30" width="23.140625" style="4" bestFit="1" customWidth="1"/>
    <col min="31" max="31" width="6.8515625" style="4" bestFit="1" customWidth="1"/>
    <col min="32" max="16384" width="9.140625" style="4" customWidth="1"/>
  </cols>
  <sheetData>
    <row r="1" spans="1:16" ht="12.75">
      <c r="A1" s="9"/>
      <c r="B1" s="25"/>
      <c r="C1" s="25"/>
      <c r="D1" s="26"/>
      <c r="G1" s="25"/>
      <c r="H1" s="26"/>
      <c r="J1" s="27"/>
      <c r="K1" s="25"/>
      <c r="M1" s="9"/>
      <c r="N1" s="27"/>
      <c r="O1" s="27"/>
      <c r="P1" s="9"/>
    </row>
    <row r="2" spans="1:26" ht="12.75">
      <c r="A2" s="9"/>
      <c r="B2" s="27"/>
      <c r="C2" s="27"/>
      <c r="D2" s="26"/>
      <c r="E2" s="26"/>
      <c r="F2" s="27"/>
      <c r="G2" s="27"/>
      <c r="H2" s="26"/>
      <c r="I2" s="1"/>
      <c r="J2" s="16"/>
      <c r="K2" s="16"/>
      <c r="L2" s="16"/>
      <c r="M2" s="16"/>
      <c r="N2" s="16"/>
      <c r="O2" s="16"/>
      <c r="P2" s="9"/>
      <c r="Q2" s="9"/>
      <c r="R2" s="9"/>
      <c r="S2" s="9"/>
      <c r="T2" s="9"/>
      <c r="U2" s="9"/>
      <c r="V2" s="1"/>
      <c r="W2" s="14"/>
      <c r="X2" s="14"/>
      <c r="Y2" s="14"/>
      <c r="Z2" s="1"/>
    </row>
    <row r="3" spans="1:88" ht="12.75">
      <c r="A3" s="2" t="s">
        <v>12</v>
      </c>
      <c r="B3" s="12"/>
      <c r="C3" s="12" t="s">
        <v>32</v>
      </c>
      <c r="D3" s="15" t="s">
        <v>33</v>
      </c>
      <c r="E3" s="6"/>
      <c r="F3" s="6"/>
      <c r="G3" s="12" t="s">
        <v>34</v>
      </c>
      <c r="H3" s="15" t="s">
        <v>33</v>
      </c>
      <c r="I3" s="6"/>
      <c r="J3" s="12"/>
      <c r="K3" s="13" t="s">
        <v>35</v>
      </c>
      <c r="L3" s="12" t="s">
        <v>1</v>
      </c>
      <c r="M3" s="6"/>
      <c r="N3" s="2" t="s">
        <v>12</v>
      </c>
      <c r="O3" s="11" t="s">
        <v>2</v>
      </c>
      <c r="P3" s="11" t="s">
        <v>3</v>
      </c>
      <c r="Q3" s="10" t="s">
        <v>4</v>
      </c>
      <c r="R3" s="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8" ht="12.75">
      <c r="A4" s="2" t="s">
        <v>0</v>
      </c>
      <c r="B4" s="13" t="s">
        <v>5</v>
      </c>
      <c r="C4" s="13" t="s">
        <v>6</v>
      </c>
      <c r="D4" s="15" t="s">
        <v>7</v>
      </c>
      <c r="E4" s="15" t="s">
        <v>8</v>
      </c>
      <c r="F4" s="13" t="s">
        <v>5</v>
      </c>
      <c r="G4" s="13" t="s">
        <v>6</v>
      </c>
      <c r="H4" s="15" t="s">
        <v>7</v>
      </c>
      <c r="I4" s="15" t="s">
        <v>8</v>
      </c>
      <c r="J4" s="13" t="s">
        <v>5</v>
      </c>
      <c r="K4" s="13" t="s">
        <v>6</v>
      </c>
      <c r="L4" s="15" t="s">
        <v>7</v>
      </c>
      <c r="M4" s="15" t="s">
        <v>8</v>
      </c>
      <c r="N4" s="10"/>
      <c r="O4" s="11" t="s">
        <v>9</v>
      </c>
      <c r="P4" s="11" t="s">
        <v>10</v>
      </c>
      <c r="Q4" s="10" t="s">
        <v>11</v>
      </c>
      <c r="R4" s="11" t="s">
        <v>52</v>
      </c>
    </row>
    <row r="5" spans="1:18" ht="12.75">
      <c r="A5" s="4" t="s">
        <v>13</v>
      </c>
      <c r="B5" s="18">
        <v>0.75</v>
      </c>
      <c r="C5" s="18">
        <v>2</v>
      </c>
      <c r="D5" s="18">
        <v>0.75</v>
      </c>
      <c r="E5" s="18">
        <v>0.75</v>
      </c>
      <c r="F5" s="18"/>
      <c r="G5" s="18"/>
      <c r="H5" s="18">
        <v>0.75</v>
      </c>
      <c r="I5" s="18"/>
      <c r="J5" s="18">
        <v>0.75</v>
      </c>
      <c r="K5" s="18">
        <v>2</v>
      </c>
      <c r="L5" s="18">
        <v>2</v>
      </c>
      <c r="M5" s="18">
        <v>6</v>
      </c>
      <c r="N5" s="4" t="s">
        <v>13</v>
      </c>
      <c r="O5" s="5">
        <f aca="true" t="shared" si="0" ref="O5:O12">SUM(B5:M5)</f>
        <v>15.75</v>
      </c>
      <c r="P5" s="24">
        <f aca="true" t="shared" si="1" ref="P5:P12">COUNT(B5:M5)</f>
        <v>9</v>
      </c>
      <c r="Q5" s="5">
        <f>SUM(B5:M5)-C5-L5-M5</f>
        <v>5.75</v>
      </c>
      <c r="R5" s="4">
        <v>1</v>
      </c>
    </row>
    <row r="6" spans="1:18" ht="12.75">
      <c r="A6" s="4" t="s">
        <v>44</v>
      </c>
      <c r="B6" s="5">
        <v>6</v>
      </c>
      <c r="C6" s="5">
        <v>0.75</v>
      </c>
      <c r="D6" s="5"/>
      <c r="E6" s="5">
        <v>3</v>
      </c>
      <c r="F6" s="5">
        <v>6</v>
      </c>
      <c r="G6" s="5">
        <v>4</v>
      </c>
      <c r="H6" s="5">
        <v>2</v>
      </c>
      <c r="I6" s="5"/>
      <c r="J6" s="5">
        <v>2</v>
      </c>
      <c r="K6" s="5">
        <v>0.75</v>
      </c>
      <c r="L6" s="5">
        <v>0.75</v>
      </c>
      <c r="M6" s="5">
        <v>0.75</v>
      </c>
      <c r="N6" s="4" t="s">
        <v>44</v>
      </c>
      <c r="O6" s="5">
        <f t="shared" si="0"/>
        <v>26</v>
      </c>
      <c r="P6" s="24">
        <f t="shared" si="1"/>
        <v>10</v>
      </c>
      <c r="Q6" s="5">
        <f>SUM(B6:M6)-B6-F6-G6-E6</f>
        <v>7</v>
      </c>
      <c r="R6" s="4">
        <v>2</v>
      </c>
    </row>
    <row r="7" spans="1:18" ht="12.75">
      <c r="A7" s="4" t="s">
        <v>15</v>
      </c>
      <c r="B7" s="5">
        <v>2</v>
      </c>
      <c r="C7" s="5">
        <v>3</v>
      </c>
      <c r="D7" s="5">
        <v>2</v>
      </c>
      <c r="E7" s="5">
        <v>2</v>
      </c>
      <c r="F7" s="5">
        <v>2</v>
      </c>
      <c r="G7" s="5">
        <v>2</v>
      </c>
      <c r="H7" s="5"/>
      <c r="I7" s="5">
        <v>0.75</v>
      </c>
      <c r="J7" s="5">
        <v>5</v>
      </c>
      <c r="K7" s="5">
        <v>4</v>
      </c>
      <c r="L7" s="5">
        <v>3</v>
      </c>
      <c r="M7" s="5">
        <v>5</v>
      </c>
      <c r="N7" s="4" t="s">
        <v>15</v>
      </c>
      <c r="O7" s="5">
        <f t="shared" si="0"/>
        <v>30.75</v>
      </c>
      <c r="P7" s="24">
        <f t="shared" si="1"/>
        <v>11</v>
      </c>
      <c r="Q7" s="5">
        <f>SUM(B7:M7)-C7-J7-K7-C7-M7</f>
        <v>10.75</v>
      </c>
      <c r="R7" s="4">
        <v>3</v>
      </c>
    </row>
    <row r="8" spans="1:18" ht="12.75">
      <c r="A8" s="4" t="s">
        <v>16</v>
      </c>
      <c r="B8" s="5"/>
      <c r="C8" s="5"/>
      <c r="D8" s="5"/>
      <c r="E8" s="5"/>
      <c r="F8" s="5">
        <v>0.75</v>
      </c>
      <c r="G8" s="5">
        <v>0.75</v>
      </c>
      <c r="H8" s="5"/>
      <c r="I8" s="5">
        <v>4</v>
      </c>
      <c r="J8" s="5">
        <v>3</v>
      </c>
      <c r="K8" s="5">
        <v>3</v>
      </c>
      <c r="L8" s="5">
        <v>4</v>
      </c>
      <c r="M8" s="5">
        <v>3</v>
      </c>
      <c r="N8" s="4" t="s">
        <v>16</v>
      </c>
      <c r="O8" s="5">
        <f t="shared" si="0"/>
        <v>18.5</v>
      </c>
      <c r="P8" s="24">
        <f t="shared" si="1"/>
        <v>7</v>
      </c>
      <c r="Q8" s="5">
        <f>SUM(B8:M8)-I8</f>
        <v>14.5</v>
      </c>
      <c r="R8" s="4">
        <v>4</v>
      </c>
    </row>
    <row r="9" spans="1:18" ht="12.75">
      <c r="A9" s="4" t="s">
        <v>17</v>
      </c>
      <c r="B9" s="5">
        <v>3</v>
      </c>
      <c r="C9" s="5">
        <v>4</v>
      </c>
      <c r="D9" s="5">
        <v>5</v>
      </c>
      <c r="E9" s="5">
        <v>4</v>
      </c>
      <c r="F9" s="5">
        <v>3</v>
      </c>
      <c r="G9" s="5">
        <v>3</v>
      </c>
      <c r="H9" s="5">
        <v>4</v>
      </c>
      <c r="I9" s="5">
        <v>6</v>
      </c>
      <c r="J9" s="5">
        <v>4</v>
      </c>
      <c r="K9" s="5"/>
      <c r="L9" s="5"/>
      <c r="M9" s="5"/>
      <c r="N9" s="4" t="s">
        <v>17</v>
      </c>
      <c r="O9" s="5">
        <f t="shared" si="0"/>
        <v>36</v>
      </c>
      <c r="P9" s="24">
        <f t="shared" si="1"/>
        <v>9</v>
      </c>
      <c r="Q9" s="5">
        <f>SUM(B9:M9)-I9-D9-C9</f>
        <v>21</v>
      </c>
      <c r="R9" s="4">
        <v>5</v>
      </c>
    </row>
    <row r="10" spans="1:18" ht="12.75">
      <c r="A10" s="4" t="s">
        <v>25</v>
      </c>
      <c r="B10" s="5"/>
      <c r="C10" s="5"/>
      <c r="D10" s="5">
        <v>6</v>
      </c>
      <c r="E10" s="5">
        <v>6</v>
      </c>
      <c r="F10" s="5">
        <v>5</v>
      </c>
      <c r="G10" s="5"/>
      <c r="H10" s="5">
        <v>3</v>
      </c>
      <c r="I10" s="5">
        <v>2</v>
      </c>
      <c r="J10" s="5"/>
      <c r="K10" s="5"/>
      <c r="L10" s="5"/>
      <c r="M10" s="5">
        <v>2</v>
      </c>
      <c r="N10" s="4" t="s">
        <v>25</v>
      </c>
      <c r="O10" s="5">
        <f t="shared" si="0"/>
        <v>24</v>
      </c>
      <c r="P10" s="24">
        <f t="shared" si="1"/>
        <v>6</v>
      </c>
      <c r="Q10" s="5">
        <f>SUM(B10:M10)</f>
        <v>24</v>
      </c>
      <c r="R10" s="4">
        <v>6</v>
      </c>
    </row>
    <row r="11" spans="1:18" ht="12.75">
      <c r="A11" s="4" t="s">
        <v>36</v>
      </c>
      <c r="B11" s="5">
        <v>4</v>
      </c>
      <c r="C11" s="5">
        <v>5</v>
      </c>
      <c r="D11" s="5">
        <v>4</v>
      </c>
      <c r="E11" s="5"/>
      <c r="F11" s="5">
        <v>4</v>
      </c>
      <c r="G11" s="5">
        <v>5</v>
      </c>
      <c r="H11" s="5">
        <v>5</v>
      </c>
      <c r="I11" s="5">
        <v>5</v>
      </c>
      <c r="J11" s="5"/>
      <c r="K11" s="5"/>
      <c r="L11" s="5">
        <v>5</v>
      </c>
      <c r="M11" s="5">
        <v>7</v>
      </c>
      <c r="N11" s="4" t="s">
        <v>36</v>
      </c>
      <c r="O11" s="5">
        <f t="shared" si="0"/>
        <v>44</v>
      </c>
      <c r="P11" s="24">
        <f t="shared" si="1"/>
        <v>9</v>
      </c>
      <c r="Q11" s="5">
        <f>SUM(B11:M11)-C11-G11-M11</f>
        <v>27</v>
      </c>
      <c r="R11" s="4">
        <v>7</v>
      </c>
    </row>
    <row r="12" spans="1:18" ht="12.75">
      <c r="A12" s="4" t="s">
        <v>41</v>
      </c>
      <c r="B12" s="5">
        <v>5</v>
      </c>
      <c r="C12" s="5">
        <v>6</v>
      </c>
      <c r="D12" s="5">
        <v>3</v>
      </c>
      <c r="E12" s="5">
        <v>5</v>
      </c>
      <c r="F12" s="5">
        <v>7</v>
      </c>
      <c r="G12" s="5"/>
      <c r="H12" s="5"/>
      <c r="I12" s="5">
        <v>3</v>
      </c>
      <c r="J12" s="5"/>
      <c r="K12" s="5"/>
      <c r="L12" s="5">
        <v>5</v>
      </c>
      <c r="M12" s="5"/>
      <c r="N12" s="4" t="s">
        <v>41</v>
      </c>
      <c r="O12" s="5">
        <f t="shared" si="0"/>
        <v>34</v>
      </c>
      <c r="P12" s="24">
        <f t="shared" si="1"/>
        <v>7</v>
      </c>
      <c r="Q12" s="5">
        <f>SUM(B12:M12)-F12</f>
        <v>27</v>
      </c>
      <c r="R12" s="4">
        <v>8</v>
      </c>
    </row>
    <row r="13" spans="2:17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O13" s="5"/>
      <c r="P13" s="24"/>
      <c r="Q13" s="5"/>
    </row>
    <row r="14" spans="1:17" ht="12.75">
      <c r="A14" s="4" t="s">
        <v>14</v>
      </c>
      <c r="B14" s="18"/>
      <c r="C14" s="18"/>
      <c r="D14" s="18"/>
      <c r="E14" s="18"/>
      <c r="F14" s="18"/>
      <c r="G14" s="18">
        <v>6</v>
      </c>
      <c r="H14" s="18"/>
      <c r="I14" s="18"/>
      <c r="J14" s="18"/>
      <c r="K14" s="18">
        <v>5</v>
      </c>
      <c r="L14" s="18"/>
      <c r="M14" s="18">
        <v>4</v>
      </c>
      <c r="N14" s="4" t="s">
        <v>14</v>
      </c>
      <c r="O14" s="5">
        <f>SUM(B14:M14)</f>
        <v>15</v>
      </c>
      <c r="P14" s="24">
        <f>COUNT(B14:M14)</f>
        <v>3</v>
      </c>
      <c r="Q14" s="5"/>
    </row>
    <row r="15" spans="1:8" ht="12.75">
      <c r="A15" s="5"/>
      <c r="B15" s="5"/>
      <c r="C15" s="5"/>
      <c r="D15" s="5"/>
      <c r="F15" s="5"/>
      <c r="G15" s="24"/>
      <c r="H15" s="5"/>
    </row>
    <row r="16" spans="1:18" ht="12.75">
      <c r="A16" s="10" t="s">
        <v>18</v>
      </c>
      <c r="B16" s="12"/>
      <c r="C16" s="15" t="s">
        <v>37</v>
      </c>
      <c r="D16" s="15" t="s">
        <v>33</v>
      </c>
      <c r="E16" s="12"/>
      <c r="F16" s="15"/>
      <c r="G16" s="15" t="s">
        <v>39</v>
      </c>
      <c r="H16" s="17" t="s">
        <v>40</v>
      </c>
      <c r="I16" s="17"/>
      <c r="J16" s="15" t="s">
        <v>38</v>
      </c>
      <c r="K16" s="1"/>
      <c r="L16" s="19" t="s">
        <v>1</v>
      </c>
      <c r="M16" s="12"/>
      <c r="N16" s="2" t="s">
        <v>18</v>
      </c>
      <c r="O16" s="13" t="s">
        <v>2</v>
      </c>
      <c r="P16" s="13" t="s">
        <v>3</v>
      </c>
      <c r="Q16" s="2" t="s">
        <v>4</v>
      </c>
      <c r="R16" s="7"/>
    </row>
    <row r="17" spans="1:18" ht="12.75">
      <c r="A17" s="2" t="s">
        <v>0</v>
      </c>
      <c r="B17" s="13" t="s">
        <v>5</v>
      </c>
      <c r="C17" s="13" t="s">
        <v>6</v>
      </c>
      <c r="D17" s="15" t="s">
        <v>7</v>
      </c>
      <c r="E17" s="15" t="s">
        <v>8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5</v>
      </c>
      <c r="K17" s="13" t="s">
        <v>6</v>
      </c>
      <c r="L17" s="15" t="s">
        <v>7</v>
      </c>
      <c r="M17" s="15" t="s">
        <v>8</v>
      </c>
      <c r="N17" s="2"/>
      <c r="O17" s="13" t="s">
        <v>9</v>
      </c>
      <c r="P17" s="13" t="s">
        <v>10</v>
      </c>
      <c r="Q17" s="2" t="s">
        <v>11</v>
      </c>
      <c r="R17" s="11" t="s">
        <v>52</v>
      </c>
    </row>
    <row r="18" spans="1:18" ht="12.75">
      <c r="A18" s="29" t="s">
        <v>26</v>
      </c>
      <c r="B18" s="30">
        <v>0.75</v>
      </c>
      <c r="C18" s="30">
        <v>0.75</v>
      </c>
      <c r="D18" s="30">
        <v>2</v>
      </c>
      <c r="E18" s="30">
        <v>0.75</v>
      </c>
      <c r="F18" s="30">
        <v>0.75</v>
      </c>
      <c r="G18" s="30">
        <v>0.75</v>
      </c>
      <c r="H18" s="30">
        <v>0.75</v>
      </c>
      <c r="I18" s="30">
        <v>0.75</v>
      </c>
      <c r="J18" s="30">
        <v>0.75</v>
      </c>
      <c r="K18" s="30"/>
      <c r="L18" s="30">
        <v>3</v>
      </c>
      <c r="M18" s="30"/>
      <c r="N18" s="29" t="s">
        <v>26</v>
      </c>
      <c r="O18" s="30">
        <f>SUM(B18:M18)</f>
        <v>11</v>
      </c>
      <c r="P18" s="31">
        <f>COUNT(B18:M18)</f>
        <v>10</v>
      </c>
      <c r="Q18" s="30">
        <f>SUM(B18:M18)-D18-B18-J18-L18</f>
        <v>4.5</v>
      </c>
      <c r="R18" s="29">
        <v>1</v>
      </c>
    </row>
    <row r="19" spans="1:18" ht="12.75">
      <c r="A19" s="29" t="s">
        <v>19</v>
      </c>
      <c r="B19" s="32">
        <v>3</v>
      </c>
      <c r="C19" s="32">
        <v>2</v>
      </c>
      <c r="D19" s="30">
        <v>4</v>
      </c>
      <c r="E19" s="32"/>
      <c r="F19" s="32"/>
      <c r="G19" s="32"/>
      <c r="H19" s="32">
        <v>4</v>
      </c>
      <c r="I19" s="32">
        <v>3</v>
      </c>
      <c r="J19" s="32">
        <v>4</v>
      </c>
      <c r="K19" s="32"/>
      <c r="L19" s="32">
        <v>2</v>
      </c>
      <c r="M19" s="32">
        <v>0.75</v>
      </c>
      <c r="N19" s="29" t="s">
        <v>19</v>
      </c>
      <c r="O19" s="30">
        <f>SUM(B19:M19)</f>
        <v>22.75</v>
      </c>
      <c r="P19" s="31">
        <f>COUNT(B19:M19)</f>
        <v>8</v>
      </c>
      <c r="Q19" s="30">
        <f>SUM(B19:M19)-D19-H19</f>
        <v>14.75</v>
      </c>
      <c r="R19" s="29">
        <v>2</v>
      </c>
    </row>
    <row r="20" spans="1:18" ht="12.75">
      <c r="A20" s="29"/>
      <c r="B20" s="32"/>
      <c r="C20" s="32"/>
      <c r="D20" s="30"/>
      <c r="E20" s="32"/>
      <c r="F20" s="32"/>
      <c r="G20" s="32"/>
      <c r="H20" s="32"/>
      <c r="I20" s="32"/>
      <c r="J20" s="32"/>
      <c r="K20" s="32"/>
      <c r="L20" s="32"/>
      <c r="M20" s="32"/>
      <c r="N20" s="29"/>
      <c r="O20" s="30"/>
      <c r="P20" s="31"/>
      <c r="Q20" s="30"/>
      <c r="R20" s="29"/>
    </row>
    <row r="21" spans="1:18" ht="12.75">
      <c r="A21" s="29" t="s">
        <v>21</v>
      </c>
      <c r="B21" s="30"/>
      <c r="C21" s="30"/>
      <c r="D21" s="30"/>
      <c r="E21" s="30"/>
      <c r="F21" s="30"/>
      <c r="G21" s="30"/>
      <c r="H21" s="30">
        <v>3</v>
      </c>
      <c r="I21" s="30">
        <v>2</v>
      </c>
      <c r="J21" s="30">
        <v>2</v>
      </c>
      <c r="K21" s="30"/>
      <c r="L21" s="30">
        <v>0.75</v>
      </c>
      <c r="M21" s="30">
        <v>2</v>
      </c>
      <c r="N21" s="29" t="s">
        <v>21</v>
      </c>
      <c r="O21" s="30">
        <f>SUM(B21:M21)</f>
        <v>9.75</v>
      </c>
      <c r="P21" s="31">
        <f>COUNT(B21:M21)</f>
        <v>5</v>
      </c>
      <c r="Q21" s="29"/>
      <c r="R21" s="29"/>
    </row>
    <row r="22" spans="1:18" ht="12.75">
      <c r="A22" s="29" t="s">
        <v>47</v>
      </c>
      <c r="B22" s="30"/>
      <c r="C22" s="30"/>
      <c r="D22" s="30">
        <v>3</v>
      </c>
      <c r="E22" s="30">
        <v>2</v>
      </c>
      <c r="F22" s="30">
        <v>2</v>
      </c>
      <c r="G22" s="30">
        <v>2</v>
      </c>
      <c r="H22" s="30"/>
      <c r="I22" s="30"/>
      <c r="J22" s="30">
        <v>3</v>
      </c>
      <c r="K22" s="30"/>
      <c r="L22" s="30"/>
      <c r="M22" s="30"/>
      <c r="N22" s="29" t="s">
        <v>47</v>
      </c>
      <c r="O22" s="30">
        <f>SUM(B22:M22)</f>
        <v>12</v>
      </c>
      <c r="P22" s="31">
        <f>COUNT(B22:M22)</f>
        <v>5</v>
      </c>
      <c r="Q22" s="30"/>
      <c r="R22" s="29"/>
    </row>
    <row r="23" spans="1:18" ht="12.75">
      <c r="A23" s="29" t="s">
        <v>24</v>
      </c>
      <c r="B23" s="30">
        <v>2</v>
      </c>
      <c r="C23" s="30"/>
      <c r="D23" s="30">
        <v>0.75</v>
      </c>
      <c r="E23" s="30"/>
      <c r="F23" s="30"/>
      <c r="G23" s="30"/>
      <c r="H23" s="30">
        <v>2</v>
      </c>
      <c r="I23" s="30"/>
      <c r="J23" s="30"/>
      <c r="K23" s="30"/>
      <c r="L23" s="30"/>
      <c r="M23" s="30"/>
      <c r="N23" s="29" t="s">
        <v>24</v>
      </c>
      <c r="O23" s="30">
        <f>SUM(B23:M23)</f>
        <v>4.75</v>
      </c>
      <c r="P23" s="31">
        <f>COUNT(B23:M23)</f>
        <v>3</v>
      </c>
      <c r="Q23" s="30"/>
      <c r="R23" s="29"/>
    </row>
    <row r="24" spans="1:13" ht="12.75">
      <c r="A24" s="9"/>
      <c r="B24" s="27"/>
      <c r="C24" s="27"/>
      <c r="D24" s="26"/>
      <c r="E24" s="26"/>
      <c r="F24" s="27"/>
      <c r="G24" s="27"/>
      <c r="H24" s="26"/>
      <c r="I24" s="26"/>
      <c r="J24" s="27"/>
      <c r="K24" s="26"/>
      <c r="L24" s="26"/>
      <c r="M24" s="9"/>
    </row>
    <row r="25" spans="1:18" ht="12.75">
      <c r="A25" s="10" t="s">
        <v>27</v>
      </c>
      <c r="B25" s="19"/>
      <c r="C25" s="19" t="s">
        <v>32</v>
      </c>
      <c r="D25" s="20" t="s">
        <v>33</v>
      </c>
      <c r="E25" s="19"/>
      <c r="F25" s="19" t="s">
        <v>34</v>
      </c>
      <c r="G25" s="20" t="s">
        <v>33</v>
      </c>
      <c r="H25" s="20"/>
      <c r="I25" s="19"/>
      <c r="J25" s="6"/>
      <c r="K25" s="11" t="s">
        <v>35</v>
      </c>
      <c r="L25" s="19" t="s">
        <v>1</v>
      </c>
      <c r="M25" s="6"/>
      <c r="N25" s="10" t="s">
        <v>27</v>
      </c>
      <c r="O25" s="11" t="s">
        <v>2</v>
      </c>
      <c r="P25" s="11" t="s">
        <v>3</v>
      </c>
      <c r="Q25" s="21" t="s">
        <v>4</v>
      </c>
      <c r="R25" s="23"/>
    </row>
    <row r="26" spans="1:18" ht="12.75">
      <c r="A26" s="10" t="s">
        <v>0</v>
      </c>
      <c r="B26" s="11" t="s">
        <v>5</v>
      </c>
      <c r="C26" s="11" t="s">
        <v>6</v>
      </c>
      <c r="D26" s="20" t="s">
        <v>7</v>
      </c>
      <c r="E26" s="20" t="s">
        <v>8</v>
      </c>
      <c r="F26" s="11" t="s">
        <v>5</v>
      </c>
      <c r="G26" s="11" t="s">
        <v>6</v>
      </c>
      <c r="H26" s="20" t="s">
        <v>7</v>
      </c>
      <c r="I26" s="20" t="s">
        <v>8</v>
      </c>
      <c r="J26" s="11" t="s">
        <v>5</v>
      </c>
      <c r="K26" s="11" t="s">
        <v>6</v>
      </c>
      <c r="L26" s="20" t="s">
        <v>7</v>
      </c>
      <c r="M26" s="20" t="s">
        <v>8</v>
      </c>
      <c r="N26" s="10"/>
      <c r="O26" s="11" t="s">
        <v>9</v>
      </c>
      <c r="P26" s="11" t="s">
        <v>10</v>
      </c>
      <c r="Q26" s="21" t="s">
        <v>11</v>
      </c>
      <c r="R26" s="11" t="s">
        <v>52</v>
      </c>
    </row>
    <row r="27" spans="1:18" ht="12.75">
      <c r="A27" s="4" t="s">
        <v>42</v>
      </c>
      <c r="B27" s="5">
        <v>0.75</v>
      </c>
      <c r="C27" s="5">
        <v>3</v>
      </c>
      <c r="D27" s="5">
        <v>0.75</v>
      </c>
      <c r="E27" s="5">
        <v>2</v>
      </c>
      <c r="F27" s="5">
        <v>2</v>
      </c>
      <c r="G27" s="5">
        <v>0.75</v>
      </c>
      <c r="H27" s="5">
        <v>0.75</v>
      </c>
      <c r="I27" s="5"/>
      <c r="J27" s="5">
        <v>0.75</v>
      </c>
      <c r="K27" s="5"/>
      <c r="L27" s="5">
        <v>0.75</v>
      </c>
      <c r="M27" s="5"/>
      <c r="N27" s="4" t="s">
        <v>42</v>
      </c>
      <c r="O27" s="5">
        <f>SUM(B27:M27)</f>
        <v>11.5</v>
      </c>
      <c r="P27" s="24">
        <f>COUNT(B27:M27)</f>
        <v>9</v>
      </c>
      <c r="Q27" s="5">
        <f>SUM(B27:M27)-C27-E27-L27</f>
        <v>5.75</v>
      </c>
      <c r="R27" s="4">
        <v>1</v>
      </c>
    </row>
    <row r="28" spans="1:18" ht="12.75">
      <c r="A28" s="4" t="s">
        <v>29</v>
      </c>
      <c r="B28" s="5"/>
      <c r="C28" s="5">
        <v>0.75</v>
      </c>
      <c r="D28" s="5"/>
      <c r="E28" s="5"/>
      <c r="F28" s="5"/>
      <c r="G28" s="5">
        <v>2</v>
      </c>
      <c r="H28" s="5">
        <v>2</v>
      </c>
      <c r="I28" s="5">
        <v>0.75</v>
      </c>
      <c r="J28" s="5">
        <v>2</v>
      </c>
      <c r="K28" s="5"/>
      <c r="L28" s="5">
        <v>2</v>
      </c>
      <c r="M28" s="5">
        <v>2</v>
      </c>
      <c r="N28" s="4" t="s">
        <v>29</v>
      </c>
      <c r="O28" s="5">
        <f>SUM(B28:M28)</f>
        <v>11.5</v>
      </c>
      <c r="P28" s="24">
        <f>COUNT(B28:M28)</f>
        <v>7</v>
      </c>
      <c r="Q28" s="5">
        <f>SUM(B28:M28)-G28</f>
        <v>9.5</v>
      </c>
      <c r="R28" s="4">
        <v>2</v>
      </c>
    </row>
    <row r="29" spans="1:18" ht="12.75">
      <c r="A29" s="4" t="s">
        <v>28</v>
      </c>
      <c r="B29" s="8">
        <v>2</v>
      </c>
      <c r="C29" s="8">
        <v>2</v>
      </c>
      <c r="D29" s="8"/>
      <c r="E29" s="8">
        <v>0.75</v>
      </c>
      <c r="F29" s="8">
        <v>0.75</v>
      </c>
      <c r="G29" s="8">
        <v>3</v>
      </c>
      <c r="H29" s="8">
        <v>3</v>
      </c>
      <c r="I29" s="8">
        <v>3</v>
      </c>
      <c r="J29" s="8"/>
      <c r="K29" s="8"/>
      <c r="L29" s="8"/>
      <c r="M29" s="8"/>
      <c r="N29" s="4" t="s">
        <v>28</v>
      </c>
      <c r="O29" s="5">
        <f>SUM(B29:M29)</f>
        <v>14.5</v>
      </c>
      <c r="P29" s="24">
        <f>COUNT(B29:M29)</f>
        <v>7</v>
      </c>
      <c r="Q29" s="5">
        <f>SUM(B29:M29)-G29</f>
        <v>11.5</v>
      </c>
      <c r="R29" s="4">
        <v>3</v>
      </c>
    </row>
    <row r="30" spans="2:17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5"/>
      <c r="P30" s="24"/>
      <c r="Q30" s="5"/>
    </row>
    <row r="31" spans="1:16" ht="12.75">
      <c r="A31" s="4" t="s">
        <v>51</v>
      </c>
      <c r="B31" s="5"/>
      <c r="C31" s="5"/>
      <c r="D31" s="5"/>
      <c r="E31" s="5"/>
      <c r="F31" s="5"/>
      <c r="G31" s="5"/>
      <c r="H31" s="5"/>
      <c r="I31" s="5">
        <v>2</v>
      </c>
      <c r="J31" s="5"/>
      <c r="K31" s="5"/>
      <c r="L31" s="5">
        <v>3</v>
      </c>
      <c r="M31" s="5">
        <v>0.75</v>
      </c>
      <c r="N31" s="4" t="s">
        <v>51</v>
      </c>
      <c r="O31" s="5">
        <f>SUM(B31:M31)</f>
        <v>5.75</v>
      </c>
      <c r="P31" s="24">
        <f>COUNT(B31:M31)</f>
        <v>3</v>
      </c>
    </row>
    <row r="32" spans="1:18" ht="12.75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6"/>
      <c r="O32" s="6"/>
      <c r="P32" s="6"/>
      <c r="Q32" s="6"/>
      <c r="R32" s="6"/>
    </row>
    <row r="33" spans="1:17" s="6" customFormat="1" ht="12.75">
      <c r="A33" s="10" t="s">
        <v>31</v>
      </c>
      <c r="B33" s="33"/>
      <c r="C33" s="33" t="s">
        <v>32</v>
      </c>
      <c r="D33" s="34" t="s">
        <v>33</v>
      </c>
      <c r="E33" s="33"/>
      <c r="F33" s="33" t="s">
        <v>34</v>
      </c>
      <c r="G33" s="34" t="s">
        <v>33</v>
      </c>
      <c r="H33" s="34"/>
      <c r="I33" s="22"/>
      <c r="J33" s="33"/>
      <c r="K33" s="35" t="s">
        <v>35</v>
      </c>
      <c r="L33" s="33" t="s">
        <v>1</v>
      </c>
      <c r="M33" s="33"/>
      <c r="N33" s="10" t="s">
        <v>31</v>
      </c>
      <c r="O33" s="11" t="s">
        <v>2</v>
      </c>
      <c r="P33" s="11" t="s">
        <v>3</v>
      </c>
      <c r="Q33" s="10" t="s">
        <v>4</v>
      </c>
    </row>
    <row r="34" spans="1:18" s="6" customFormat="1" ht="12.75">
      <c r="A34" s="10" t="s">
        <v>0</v>
      </c>
      <c r="B34" s="35" t="s">
        <v>5</v>
      </c>
      <c r="C34" s="35" t="s">
        <v>6</v>
      </c>
      <c r="D34" s="34" t="s">
        <v>7</v>
      </c>
      <c r="E34" s="34" t="s">
        <v>8</v>
      </c>
      <c r="F34" s="35" t="s">
        <v>5</v>
      </c>
      <c r="G34" s="35" t="s">
        <v>6</v>
      </c>
      <c r="H34" s="34" t="s">
        <v>7</v>
      </c>
      <c r="I34" s="34" t="s">
        <v>8</v>
      </c>
      <c r="J34" s="35" t="s">
        <v>5</v>
      </c>
      <c r="K34" s="35" t="s">
        <v>6</v>
      </c>
      <c r="L34" s="34" t="s">
        <v>7</v>
      </c>
      <c r="M34" s="34" t="s">
        <v>8</v>
      </c>
      <c r="N34" s="10"/>
      <c r="O34" s="11" t="s">
        <v>9</v>
      </c>
      <c r="P34" s="11" t="s">
        <v>10</v>
      </c>
      <c r="Q34" s="10" t="s">
        <v>11</v>
      </c>
      <c r="R34" s="11" t="s">
        <v>52</v>
      </c>
    </row>
    <row r="35" spans="1:18" ht="12.75">
      <c r="A35" s="4" t="s">
        <v>53</v>
      </c>
      <c r="B35" s="5">
        <v>2</v>
      </c>
      <c r="C35" s="5">
        <v>2</v>
      </c>
      <c r="D35" s="5"/>
      <c r="E35" s="5">
        <v>3</v>
      </c>
      <c r="F35" s="5">
        <v>0.75</v>
      </c>
      <c r="G35" s="5">
        <v>0.75</v>
      </c>
      <c r="H35" s="5">
        <v>4</v>
      </c>
      <c r="I35" s="5">
        <v>2</v>
      </c>
      <c r="J35" s="5">
        <v>0.75</v>
      </c>
      <c r="K35" s="5"/>
      <c r="L35" s="5">
        <v>3</v>
      </c>
      <c r="M35" s="5">
        <v>3</v>
      </c>
      <c r="N35" s="4" t="s">
        <v>53</v>
      </c>
      <c r="O35" s="5">
        <f>SUM(B35:M35)</f>
        <v>21.25</v>
      </c>
      <c r="P35" s="24">
        <f aca="true" t="shared" si="2" ref="P35:P45">COUNT(B35:M35)</f>
        <v>10</v>
      </c>
      <c r="Q35" s="5">
        <f>SUM(B35:M35)-H35-E35-L35-M35</f>
        <v>8.25</v>
      </c>
      <c r="R35" s="4">
        <v>1</v>
      </c>
    </row>
    <row r="36" spans="1:18" ht="12.75">
      <c r="A36" s="4" t="s">
        <v>23</v>
      </c>
      <c r="B36" s="5"/>
      <c r="C36" s="5">
        <v>0.75</v>
      </c>
      <c r="D36" s="5">
        <v>2</v>
      </c>
      <c r="E36" s="5">
        <v>6</v>
      </c>
      <c r="F36" s="5">
        <v>2</v>
      </c>
      <c r="G36" s="5">
        <v>2</v>
      </c>
      <c r="H36" s="5">
        <v>0.75</v>
      </c>
      <c r="I36" s="5">
        <v>5</v>
      </c>
      <c r="J36" s="5">
        <v>4</v>
      </c>
      <c r="K36" s="5"/>
      <c r="L36" s="5">
        <v>2</v>
      </c>
      <c r="M36" s="5">
        <v>5</v>
      </c>
      <c r="N36" s="4" t="s">
        <v>23</v>
      </c>
      <c r="O36" s="5">
        <f>SUM(B36:M36)</f>
        <v>29.5</v>
      </c>
      <c r="P36" s="24">
        <f t="shared" si="2"/>
        <v>10</v>
      </c>
      <c r="Q36" s="5">
        <f>SUM(B36:M36)-E36-I36-J36-M36</f>
        <v>9.5</v>
      </c>
      <c r="R36" s="4">
        <v>2</v>
      </c>
    </row>
    <row r="37" spans="1:18" ht="12.75">
      <c r="A37" s="4" t="s">
        <v>20</v>
      </c>
      <c r="B37" s="5">
        <v>3</v>
      </c>
      <c r="C37" s="5"/>
      <c r="D37" s="5"/>
      <c r="E37" s="5">
        <v>5</v>
      </c>
      <c r="F37" s="5"/>
      <c r="G37" s="5">
        <v>3</v>
      </c>
      <c r="H37" s="5">
        <v>5</v>
      </c>
      <c r="I37" s="5"/>
      <c r="J37" s="5"/>
      <c r="K37" s="5"/>
      <c r="L37" s="5">
        <v>5</v>
      </c>
      <c r="M37" s="5">
        <v>2</v>
      </c>
      <c r="N37" s="4" t="s">
        <v>20</v>
      </c>
      <c r="O37" s="5">
        <f>SUM(B37:M37)</f>
        <v>23</v>
      </c>
      <c r="P37" s="24">
        <f t="shared" si="2"/>
        <v>6</v>
      </c>
      <c r="Q37" s="5">
        <f>SUM(B37:M37)</f>
        <v>23</v>
      </c>
      <c r="R37" s="4">
        <v>3</v>
      </c>
    </row>
    <row r="38" spans="1:18" ht="12.75">
      <c r="A38" s="4" t="s">
        <v>55</v>
      </c>
      <c r="B38" s="5">
        <v>7</v>
      </c>
      <c r="C38" s="5"/>
      <c r="D38" s="5"/>
      <c r="E38" s="5">
        <v>7</v>
      </c>
      <c r="F38" s="5"/>
      <c r="G38" s="5">
        <v>4</v>
      </c>
      <c r="H38" s="5">
        <v>2</v>
      </c>
      <c r="I38" s="5">
        <v>0.75</v>
      </c>
      <c r="J38" s="5">
        <v>3</v>
      </c>
      <c r="K38" s="5"/>
      <c r="L38" s="5"/>
      <c r="M38" s="5"/>
      <c r="N38" s="4" t="s">
        <v>55</v>
      </c>
      <c r="O38" s="5">
        <f aca="true" t="shared" si="3" ref="O38:O45">SUM(B38:M38)</f>
        <v>23.75</v>
      </c>
      <c r="P38" s="24">
        <f t="shared" si="2"/>
        <v>6</v>
      </c>
      <c r="Q38" s="5">
        <f>SUM(B38:M38)</f>
        <v>23.75</v>
      </c>
      <c r="R38" s="4">
        <v>4</v>
      </c>
    </row>
    <row r="39" spans="1:18" ht="12.75">
      <c r="A39" s="4" t="s">
        <v>48</v>
      </c>
      <c r="B39" s="5">
        <v>9</v>
      </c>
      <c r="C39" s="5"/>
      <c r="D39" s="5"/>
      <c r="E39" s="5">
        <v>2</v>
      </c>
      <c r="F39" s="5"/>
      <c r="G39" s="5"/>
      <c r="H39" s="5">
        <v>3</v>
      </c>
      <c r="I39" s="5">
        <v>3</v>
      </c>
      <c r="J39" s="5">
        <v>5</v>
      </c>
      <c r="K39" s="5"/>
      <c r="L39" s="5">
        <v>4</v>
      </c>
      <c r="M39" s="5"/>
      <c r="N39" s="4" t="s">
        <v>48</v>
      </c>
      <c r="O39" s="5">
        <f t="shared" si="3"/>
        <v>26</v>
      </c>
      <c r="P39" s="24">
        <f t="shared" si="2"/>
        <v>6</v>
      </c>
      <c r="Q39" s="5">
        <f>SUM(B39:M39)</f>
        <v>26</v>
      </c>
      <c r="R39" s="4">
        <v>5</v>
      </c>
    </row>
    <row r="40" spans="1:18" ht="12.75">
      <c r="A40" s="4" t="s">
        <v>49</v>
      </c>
      <c r="B40" s="5">
        <v>4</v>
      </c>
      <c r="C40" s="5">
        <v>3</v>
      </c>
      <c r="D40" s="5">
        <v>4</v>
      </c>
      <c r="E40" s="5">
        <v>8</v>
      </c>
      <c r="F40" s="5"/>
      <c r="G40" s="5">
        <v>5</v>
      </c>
      <c r="H40" s="5">
        <v>6</v>
      </c>
      <c r="I40" s="5">
        <v>6</v>
      </c>
      <c r="J40" s="5">
        <v>7</v>
      </c>
      <c r="K40" s="5"/>
      <c r="L40" s="5">
        <v>6</v>
      </c>
      <c r="M40" s="5"/>
      <c r="N40" s="4" t="s">
        <v>49</v>
      </c>
      <c r="O40" s="5">
        <f t="shared" si="3"/>
        <v>49</v>
      </c>
      <c r="P40" s="24">
        <f t="shared" si="2"/>
        <v>9</v>
      </c>
      <c r="Q40" s="5">
        <f>SUM(B40:M40)-E40-J40-H40</f>
        <v>28</v>
      </c>
      <c r="R40" s="4">
        <v>6</v>
      </c>
    </row>
    <row r="41" spans="1:18" ht="12.75">
      <c r="A41" s="4" t="s">
        <v>45</v>
      </c>
      <c r="B41" s="5"/>
      <c r="C41" s="5"/>
      <c r="D41" s="5">
        <v>3</v>
      </c>
      <c r="E41" s="5">
        <v>4</v>
      </c>
      <c r="F41" s="5"/>
      <c r="G41" s="5"/>
      <c r="H41" s="5"/>
      <c r="I41" s="5">
        <v>7</v>
      </c>
      <c r="J41" s="5">
        <v>6</v>
      </c>
      <c r="K41" s="5"/>
      <c r="L41" s="5">
        <v>8</v>
      </c>
      <c r="M41" s="5">
        <v>6</v>
      </c>
      <c r="N41" s="4" t="s">
        <v>45</v>
      </c>
      <c r="O41" s="5">
        <f t="shared" si="3"/>
        <v>34</v>
      </c>
      <c r="P41" s="24">
        <f t="shared" si="2"/>
        <v>6</v>
      </c>
      <c r="Q41" s="5">
        <f>SUM(B41:M41)</f>
        <v>34</v>
      </c>
      <c r="R41" s="4">
        <v>7</v>
      </c>
    </row>
    <row r="42" spans="1:18" ht="12.75">
      <c r="A42" s="4" t="s">
        <v>57</v>
      </c>
      <c r="B42" s="5">
        <v>5</v>
      </c>
      <c r="C42" s="5">
        <v>5</v>
      </c>
      <c r="D42" s="5"/>
      <c r="E42" s="5">
        <v>13</v>
      </c>
      <c r="F42" s="5"/>
      <c r="G42" s="5">
        <v>7</v>
      </c>
      <c r="H42" s="5">
        <v>7</v>
      </c>
      <c r="I42" s="5">
        <v>8</v>
      </c>
      <c r="J42" s="5">
        <v>8</v>
      </c>
      <c r="K42" s="5"/>
      <c r="L42" s="5">
        <v>9</v>
      </c>
      <c r="M42" s="5">
        <v>8</v>
      </c>
      <c r="N42" s="4" t="s">
        <v>57</v>
      </c>
      <c r="O42" s="5">
        <f t="shared" si="3"/>
        <v>70</v>
      </c>
      <c r="P42" s="24">
        <f t="shared" si="2"/>
        <v>9</v>
      </c>
      <c r="Q42" s="5">
        <f>SUM(B42:M42)-E42-L42-I42</f>
        <v>40</v>
      </c>
      <c r="R42" s="4">
        <v>8</v>
      </c>
    </row>
    <row r="43" spans="1:18" ht="12.75">
      <c r="A43" s="4" t="s">
        <v>30</v>
      </c>
      <c r="B43" s="5">
        <v>8</v>
      </c>
      <c r="C43" s="5">
        <v>7</v>
      </c>
      <c r="D43" s="5">
        <v>6</v>
      </c>
      <c r="E43" s="5">
        <v>12</v>
      </c>
      <c r="F43" s="5"/>
      <c r="G43" s="5">
        <v>8</v>
      </c>
      <c r="H43" s="5">
        <v>8</v>
      </c>
      <c r="I43" s="5">
        <v>4</v>
      </c>
      <c r="J43" s="5">
        <v>9</v>
      </c>
      <c r="K43" s="5"/>
      <c r="L43" s="5"/>
      <c r="M43" s="5"/>
      <c r="N43" s="4" t="s">
        <v>30</v>
      </c>
      <c r="O43" s="5">
        <f t="shared" si="3"/>
        <v>62</v>
      </c>
      <c r="P43" s="24">
        <f t="shared" si="2"/>
        <v>8</v>
      </c>
      <c r="Q43" s="5">
        <f>SUM(B43:M43)-E43-J43</f>
        <v>41</v>
      </c>
      <c r="R43" s="4">
        <v>9</v>
      </c>
    </row>
    <row r="44" spans="1:18" ht="12.75">
      <c r="A44" s="4" t="s">
        <v>56</v>
      </c>
      <c r="B44" s="5">
        <v>6</v>
      </c>
      <c r="C44" s="5">
        <v>4</v>
      </c>
      <c r="D44" s="5">
        <v>5</v>
      </c>
      <c r="E44" s="5">
        <v>11</v>
      </c>
      <c r="F44" s="5"/>
      <c r="G44" s="5">
        <v>9</v>
      </c>
      <c r="H44" s="5"/>
      <c r="I44" s="5"/>
      <c r="J44" s="5">
        <v>10</v>
      </c>
      <c r="K44" s="5"/>
      <c r="L44" s="5"/>
      <c r="M44" s="5"/>
      <c r="N44" s="4" t="s">
        <v>56</v>
      </c>
      <c r="O44" s="5">
        <f t="shared" si="3"/>
        <v>45</v>
      </c>
      <c r="P44" s="24">
        <f t="shared" si="2"/>
        <v>6</v>
      </c>
      <c r="Q44" s="5">
        <f>SUM(B44:M44)</f>
        <v>45</v>
      </c>
      <c r="R44" s="4">
        <v>10</v>
      </c>
    </row>
    <row r="45" spans="1:18" ht="12.75">
      <c r="A45" s="4" t="s">
        <v>50</v>
      </c>
      <c r="B45" s="5"/>
      <c r="C45" s="5">
        <v>6</v>
      </c>
      <c r="D45" s="5">
        <v>7</v>
      </c>
      <c r="E45" s="5">
        <v>9</v>
      </c>
      <c r="F45" s="5"/>
      <c r="G45" s="5">
        <v>10</v>
      </c>
      <c r="H45" s="5">
        <v>9</v>
      </c>
      <c r="I45" s="5"/>
      <c r="J45" s="5"/>
      <c r="K45" s="5"/>
      <c r="L45" s="5"/>
      <c r="M45" s="5">
        <v>7</v>
      </c>
      <c r="N45" s="4" t="s">
        <v>50</v>
      </c>
      <c r="O45" s="5">
        <f t="shared" si="3"/>
        <v>48</v>
      </c>
      <c r="P45" s="24">
        <f t="shared" si="2"/>
        <v>6</v>
      </c>
      <c r="Q45" s="5">
        <f>SUM(B45:M45)</f>
        <v>48</v>
      </c>
      <c r="R45" s="4">
        <v>11</v>
      </c>
    </row>
    <row r="46" spans="1:18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/>
    </row>
    <row r="47" spans="1:16" ht="12.75">
      <c r="A47" s="28" t="s">
        <v>54</v>
      </c>
      <c r="B47" s="5"/>
      <c r="C47" s="5"/>
      <c r="D47" s="5"/>
      <c r="E47" s="5">
        <v>0.75</v>
      </c>
      <c r="F47" s="5">
        <v>3</v>
      </c>
      <c r="G47" s="5"/>
      <c r="H47" s="5"/>
      <c r="I47" s="5"/>
      <c r="J47" s="5">
        <v>2</v>
      </c>
      <c r="K47" s="5"/>
      <c r="L47" s="5">
        <v>7</v>
      </c>
      <c r="M47" s="5"/>
      <c r="N47" s="28" t="s">
        <v>54</v>
      </c>
      <c r="O47" s="5">
        <f aca="true" t="shared" si="4" ref="O47:O52">SUM(B47:M47)</f>
        <v>12.75</v>
      </c>
      <c r="P47" s="24">
        <f aca="true" t="shared" si="5" ref="P47:P52">COUNT(B47:M47)</f>
        <v>4</v>
      </c>
    </row>
    <row r="48" spans="1:17" ht="12.75">
      <c r="A48" s="4" t="s">
        <v>22</v>
      </c>
      <c r="B48" s="5">
        <v>0.75</v>
      </c>
      <c r="C48" s="5"/>
      <c r="D48" s="5"/>
      <c r="E48" s="5"/>
      <c r="F48" s="5"/>
      <c r="G48" s="5"/>
      <c r="H48" s="5"/>
      <c r="I48" s="5"/>
      <c r="J48" s="5"/>
      <c r="K48" s="5"/>
      <c r="L48" s="5">
        <v>0.75</v>
      </c>
      <c r="M48" s="5">
        <v>0.75</v>
      </c>
      <c r="N48" s="4" t="s">
        <v>22</v>
      </c>
      <c r="O48" s="5">
        <f t="shared" si="4"/>
        <v>2.25</v>
      </c>
      <c r="P48" s="24">
        <f t="shared" si="5"/>
        <v>3</v>
      </c>
      <c r="Q48" s="5"/>
    </row>
    <row r="49" spans="1:16" ht="12.75">
      <c r="A49" s="4" t="s">
        <v>46</v>
      </c>
      <c r="B49" s="5"/>
      <c r="C49" s="5"/>
      <c r="D49" s="5">
        <v>0.75</v>
      </c>
      <c r="E49" s="5"/>
      <c r="F49" s="5">
        <v>4</v>
      </c>
      <c r="G49" s="5"/>
      <c r="H49" s="5"/>
      <c r="I49" s="5"/>
      <c r="J49" s="5"/>
      <c r="K49" s="5"/>
      <c r="L49" s="5"/>
      <c r="M49" s="5"/>
      <c r="N49" s="4" t="s">
        <v>46</v>
      </c>
      <c r="O49" s="5">
        <f t="shared" si="4"/>
        <v>4.75</v>
      </c>
      <c r="P49" s="24">
        <f t="shared" si="5"/>
        <v>2</v>
      </c>
    </row>
    <row r="50" spans="1:18" ht="12.75">
      <c r="A50" s="1" t="s">
        <v>59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4</v>
      </c>
      <c r="N50" s="1" t="s">
        <v>59</v>
      </c>
      <c r="O50" s="5">
        <f t="shared" si="4"/>
        <v>4</v>
      </c>
      <c r="P50" s="24">
        <f t="shared" si="5"/>
        <v>1</v>
      </c>
      <c r="Q50" s="1"/>
      <c r="R50"/>
    </row>
    <row r="51" spans="1:17" ht="12.75">
      <c r="A51" s="4" t="s">
        <v>43</v>
      </c>
      <c r="B51" s="5"/>
      <c r="C51" s="5"/>
      <c r="D51" s="5"/>
      <c r="E51" s="5"/>
      <c r="F51" s="5"/>
      <c r="G51" s="5">
        <v>6</v>
      </c>
      <c r="H51" s="5"/>
      <c r="I51" s="5"/>
      <c r="J51" s="5"/>
      <c r="K51" s="5"/>
      <c r="L51" s="5"/>
      <c r="M51" s="5"/>
      <c r="N51" s="4" t="s">
        <v>43</v>
      </c>
      <c r="O51" s="5">
        <f t="shared" si="4"/>
        <v>6</v>
      </c>
      <c r="P51" s="24">
        <f t="shared" si="5"/>
        <v>1</v>
      </c>
      <c r="Q51" s="5"/>
    </row>
    <row r="52" spans="1:16" ht="12.75">
      <c r="A52" s="4" t="s">
        <v>58</v>
      </c>
      <c r="B52" s="5"/>
      <c r="C52" s="5"/>
      <c r="D52" s="5"/>
      <c r="E52" s="5">
        <v>10</v>
      </c>
      <c r="F52" s="5"/>
      <c r="G52" s="5"/>
      <c r="H52" s="5"/>
      <c r="I52" s="5"/>
      <c r="J52" s="5"/>
      <c r="K52" s="5"/>
      <c r="L52" s="5"/>
      <c r="M52" s="5"/>
      <c r="N52" s="4" t="s">
        <v>58</v>
      </c>
      <c r="O52" s="5">
        <f t="shared" si="4"/>
        <v>10</v>
      </c>
      <c r="P52" s="24">
        <f t="shared" si="5"/>
        <v>1</v>
      </c>
    </row>
    <row r="53" spans="2:14" ht="12.75">
      <c r="B53" s="5"/>
      <c r="C53" s="5"/>
      <c r="D53" s="5"/>
      <c r="E53" s="5"/>
      <c r="F53" s="5"/>
      <c r="G53" s="5"/>
      <c r="H53" s="5"/>
      <c r="I53" s="5"/>
      <c r="J53" s="5"/>
      <c r="K53" s="5"/>
      <c r="M53" s="5"/>
      <c r="N53" s="24"/>
    </row>
    <row r="54" spans="2:15" ht="12.75">
      <c r="B54" s="5"/>
      <c r="C54" s="5"/>
      <c r="D54" s="5"/>
      <c r="E54" s="5"/>
      <c r="F54" s="5"/>
      <c r="G54" s="5"/>
      <c r="H54" s="5"/>
      <c r="I54" s="5"/>
      <c r="J54" s="5"/>
      <c r="K54" s="5"/>
      <c r="M54" s="5"/>
      <c r="N54" s="24"/>
      <c r="O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9" ht="12.75"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5"/>
      <c r="F64" s="5"/>
      <c r="G64" s="5"/>
      <c r="H64" s="5"/>
      <c r="I64" s="5"/>
    </row>
  </sheetData>
  <printOptions/>
  <pageMargins left="0.75" right="0.7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cp:lastPrinted>2011-08-18T22:19:45Z</cp:lastPrinted>
  <dcterms:created xsi:type="dcterms:W3CDTF">2006-06-23T04:31:17Z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