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fe\Documents\"/>
    </mc:Choice>
  </mc:AlternateContent>
  <xr:revisionPtr revIDLastSave="0" documentId="13_ncr:1_{B9AD79CA-BCA4-4039-A5B9-41826124CE20}" xr6:coauthVersionLast="47" xr6:coauthVersionMax="47" xr10:uidLastSave="{00000000-0000-0000-0000-000000000000}"/>
  <bookViews>
    <workbookView xWindow="1840" yWindow="295" windowWidth="16195" windowHeight="10070" activeTab="2" xr2:uid="{1B5B6630-107C-4188-AF85-BB26DD99A966}"/>
  </bookViews>
  <sheets>
    <sheet name="Sheet1" sheetId="1" r:id="rId1"/>
    <sheet name="Sheet2" sheetId="2" r:id="rId2"/>
    <sheet name="Sheet4" sheetId="4" r:id="rId3"/>
  </sheets>
  <definedNames>
    <definedName name="_xlnm.Print_Area" localSheetId="2">Table3[[#All],[Yacht Club]:[Website]]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4" i="4" l="1"/>
  <c r="I71" i="4"/>
  <c r="I72" i="4"/>
  <c r="I93" i="4"/>
  <c r="I104" i="4"/>
  <c r="H124" i="4"/>
  <c r="G124" i="4"/>
  <c r="H122" i="4"/>
  <c r="G122" i="4"/>
  <c r="H120" i="4"/>
  <c r="F120" i="4" s="1"/>
  <c r="G120" i="4"/>
  <c r="H116" i="4"/>
  <c r="F116" i="4" s="1"/>
  <c r="G116" i="4"/>
  <c r="H114" i="4"/>
  <c r="G114" i="4"/>
  <c r="H113" i="4"/>
  <c r="F113" i="4" s="1"/>
  <c r="G113" i="4"/>
  <c r="H112" i="4"/>
  <c r="F112" i="4" s="1"/>
  <c r="G112" i="4"/>
  <c r="H111" i="4"/>
  <c r="F111" i="4" s="1"/>
  <c r="G111" i="4"/>
  <c r="H109" i="4"/>
  <c r="G109" i="4"/>
  <c r="H108" i="4"/>
  <c r="F108" i="4" s="1"/>
  <c r="G108" i="4"/>
  <c r="H107" i="4"/>
  <c r="G107" i="4"/>
  <c r="H103" i="4"/>
  <c r="G103" i="4"/>
  <c r="H101" i="4"/>
  <c r="G101" i="4"/>
  <c r="H99" i="4"/>
  <c r="F99" i="4" s="1"/>
  <c r="G99" i="4"/>
  <c r="H97" i="4"/>
  <c r="F97" i="4" s="1"/>
  <c r="G97" i="4"/>
  <c r="H96" i="4"/>
  <c r="F96" i="4" s="1"/>
  <c r="G96" i="4"/>
  <c r="H95" i="4"/>
  <c r="G95" i="4"/>
  <c r="H93" i="4"/>
  <c r="F93" i="4" s="1"/>
  <c r="G93" i="4"/>
  <c r="H91" i="4"/>
  <c r="F91" i="4" s="1"/>
  <c r="G91" i="4"/>
  <c r="H87" i="4"/>
  <c r="F87" i="4" s="1"/>
  <c r="G87" i="4"/>
  <c r="H86" i="4"/>
  <c r="G86" i="4"/>
  <c r="H85" i="4"/>
  <c r="F85" i="4" s="1"/>
  <c r="G85" i="4"/>
  <c r="H82" i="4"/>
  <c r="G82" i="4"/>
  <c r="H81" i="4"/>
  <c r="F81" i="4" s="1"/>
  <c r="G81" i="4"/>
  <c r="H80" i="4"/>
  <c r="G80" i="4"/>
  <c r="H79" i="4"/>
  <c r="F79" i="4" s="1"/>
  <c r="G79" i="4"/>
  <c r="H78" i="4"/>
  <c r="F78" i="4" s="1"/>
  <c r="G78" i="4"/>
  <c r="H77" i="4"/>
  <c r="F77" i="4" s="1"/>
  <c r="G77" i="4"/>
  <c r="H76" i="4"/>
  <c r="G76" i="4"/>
  <c r="H75" i="4"/>
  <c r="F75" i="4" s="1"/>
  <c r="G75" i="4"/>
  <c r="H74" i="4"/>
  <c r="F74" i="4" s="1"/>
  <c r="G74" i="4"/>
  <c r="H71" i="4"/>
  <c r="F71" i="4" s="1"/>
  <c r="G71" i="4"/>
  <c r="H70" i="4"/>
  <c r="G70" i="4"/>
  <c r="H68" i="4"/>
  <c r="F68" i="4" s="1"/>
  <c r="G68" i="4"/>
  <c r="H67" i="4"/>
  <c r="F67" i="4" s="1"/>
  <c r="G67" i="4"/>
  <c r="H65" i="4"/>
  <c r="F65" i="4" s="1"/>
  <c r="G65" i="4"/>
  <c r="H63" i="4"/>
  <c r="G63" i="4"/>
  <c r="H62" i="4"/>
  <c r="F62" i="4" s="1"/>
  <c r="G62" i="4"/>
  <c r="H55" i="4"/>
  <c r="F55" i="4" s="1"/>
  <c r="G55" i="4"/>
  <c r="H54" i="4"/>
  <c r="F54" i="4" s="1"/>
  <c r="G54" i="4"/>
  <c r="H53" i="4"/>
  <c r="G53" i="4"/>
  <c r="H50" i="4"/>
  <c r="F50" i="4" s="1"/>
  <c r="G50" i="4"/>
  <c r="H49" i="4"/>
  <c r="F49" i="4" s="1"/>
  <c r="G49" i="4"/>
  <c r="H48" i="4"/>
  <c r="F48" i="4" s="1"/>
  <c r="G48" i="4"/>
  <c r="H47" i="4"/>
  <c r="G47" i="4"/>
  <c r="H45" i="4"/>
  <c r="G45" i="4"/>
  <c r="H43" i="4"/>
  <c r="F43" i="4" s="1"/>
  <c r="G43" i="4"/>
  <c r="H42" i="4"/>
  <c r="F42" i="4" s="1"/>
  <c r="G42" i="4"/>
  <c r="H41" i="4"/>
  <c r="G41" i="4"/>
  <c r="H40" i="4"/>
  <c r="F40" i="4" s="1"/>
  <c r="G40" i="4"/>
  <c r="H39" i="4"/>
  <c r="G39" i="4"/>
  <c r="H37" i="4"/>
  <c r="F37" i="4" s="1"/>
  <c r="G37" i="4"/>
  <c r="H34" i="4"/>
  <c r="G34" i="4"/>
  <c r="H31" i="4"/>
  <c r="F31" i="4" s="1"/>
  <c r="G31" i="4"/>
  <c r="H30" i="4"/>
  <c r="F30" i="4" s="1"/>
  <c r="G30" i="4"/>
  <c r="H29" i="4"/>
  <c r="F29" i="4" s="1"/>
  <c r="G29" i="4"/>
  <c r="H28" i="4"/>
  <c r="G28" i="4"/>
  <c r="H27" i="4"/>
  <c r="F27" i="4" s="1"/>
  <c r="G27" i="4"/>
  <c r="H25" i="4"/>
  <c r="F25" i="4" s="1"/>
  <c r="G25" i="4"/>
  <c r="H24" i="4"/>
  <c r="F24" i="4" s="1"/>
  <c r="G24" i="4"/>
  <c r="H23" i="4"/>
  <c r="G23" i="4"/>
  <c r="H22" i="4"/>
  <c r="F22" i="4" s="1"/>
  <c r="G22" i="4"/>
  <c r="H21" i="4"/>
  <c r="F21" i="4" s="1"/>
  <c r="G21" i="4"/>
  <c r="H18" i="4"/>
  <c r="F18" i="4" s="1"/>
  <c r="G18" i="4"/>
  <c r="H17" i="4"/>
  <c r="G17" i="4"/>
  <c r="H16" i="4"/>
  <c r="F16" i="4" s="1"/>
  <c r="G16" i="4"/>
  <c r="H15" i="4"/>
  <c r="F15" i="4" s="1"/>
  <c r="G15" i="4"/>
  <c r="H14" i="4"/>
  <c r="F14" i="4" s="1"/>
  <c r="G14" i="4"/>
  <c r="H13" i="4"/>
  <c r="G13" i="4"/>
  <c r="H12" i="4"/>
  <c r="G12" i="4"/>
  <c r="H11" i="4"/>
  <c r="F11" i="4" s="1"/>
  <c r="G11" i="4"/>
  <c r="H10" i="4"/>
  <c r="F10" i="4" s="1"/>
  <c r="G10" i="4"/>
  <c r="H8" i="4"/>
  <c r="G8" i="4"/>
  <c r="H7" i="4"/>
  <c r="F7" i="4" s="1"/>
  <c r="G7" i="4"/>
  <c r="H5" i="4"/>
  <c r="F5" i="4" s="1"/>
  <c r="G5" i="4"/>
  <c r="H3" i="4"/>
  <c r="F3" i="4" s="1"/>
  <c r="H4" i="4"/>
  <c r="F4" i="4" s="1"/>
  <c r="H6" i="4"/>
  <c r="H9" i="4"/>
  <c r="H19" i="4"/>
  <c r="F19" i="4" s="1"/>
  <c r="H20" i="4"/>
  <c r="H26" i="4"/>
  <c r="F26" i="4" s="1"/>
  <c r="H32" i="4"/>
  <c r="H33" i="4"/>
  <c r="F33" i="4" s="1"/>
  <c r="H35" i="4"/>
  <c r="F35" i="4" s="1"/>
  <c r="H36" i="4"/>
  <c r="H38" i="4"/>
  <c r="F38" i="4" s="1"/>
  <c r="H44" i="4"/>
  <c r="F44" i="4" s="1"/>
  <c r="H46" i="4"/>
  <c r="H51" i="4"/>
  <c r="F51" i="4" s="1"/>
  <c r="H52" i="4"/>
  <c r="F53" i="4"/>
  <c r="H56" i="4"/>
  <c r="H57" i="4"/>
  <c r="H58" i="4"/>
  <c r="F58" i="4" s="1"/>
  <c r="H59" i="4"/>
  <c r="F59" i="4" s="1"/>
  <c r="H60" i="4"/>
  <c r="F60" i="4" s="1"/>
  <c r="H61" i="4"/>
  <c r="F61" i="4" s="1"/>
  <c r="H64" i="4"/>
  <c r="H66" i="4"/>
  <c r="F66" i="4" s="1"/>
  <c r="H69" i="4"/>
  <c r="F69" i="4" s="1"/>
  <c r="H72" i="4"/>
  <c r="F72" i="4" s="1"/>
  <c r="H73" i="4"/>
  <c r="H83" i="4"/>
  <c r="F83" i="4" s="1"/>
  <c r="H84" i="4"/>
  <c r="F84" i="4" s="1"/>
  <c r="H88" i="4"/>
  <c r="H89" i="4"/>
  <c r="H90" i="4"/>
  <c r="F90" i="4" s="1"/>
  <c r="H92" i="4"/>
  <c r="F92" i="4" s="1"/>
  <c r="H94" i="4"/>
  <c r="H98" i="4"/>
  <c r="H100" i="4"/>
  <c r="H102" i="4"/>
  <c r="F102" i="4" s="1"/>
  <c r="H104" i="4"/>
  <c r="F104" i="4" s="1"/>
  <c r="H105" i="4"/>
  <c r="F105" i="4" s="1"/>
  <c r="H106" i="4"/>
  <c r="F106" i="4" s="1"/>
  <c r="H110" i="4"/>
  <c r="F110" i="4" s="1"/>
  <c r="F114" i="4"/>
  <c r="H115" i="4"/>
  <c r="F115" i="4" s="1"/>
  <c r="H117" i="4"/>
  <c r="H118" i="4"/>
  <c r="F118" i="4" s="1"/>
  <c r="H119" i="4"/>
  <c r="F119" i="4" s="1"/>
  <c r="H121" i="4"/>
  <c r="F122" i="4"/>
  <c r="H123" i="4"/>
  <c r="F124" i="4"/>
  <c r="G3" i="4"/>
  <c r="G4" i="4"/>
  <c r="G6" i="4"/>
  <c r="G9" i="4"/>
  <c r="G19" i="4"/>
  <c r="G20" i="4"/>
  <c r="G26" i="4"/>
  <c r="G32" i="4"/>
  <c r="G33" i="4"/>
  <c r="G35" i="4"/>
  <c r="G36" i="4"/>
  <c r="G38" i="4"/>
  <c r="G44" i="4"/>
  <c r="G46" i="4"/>
  <c r="G51" i="4"/>
  <c r="G52" i="4"/>
  <c r="G56" i="4"/>
  <c r="G57" i="4"/>
  <c r="G58" i="4"/>
  <c r="G59" i="4"/>
  <c r="G60" i="4"/>
  <c r="G61" i="4"/>
  <c r="G64" i="4"/>
  <c r="G66" i="4"/>
  <c r="G69" i="4"/>
  <c r="G72" i="4"/>
  <c r="G73" i="4"/>
  <c r="G83" i="4"/>
  <c r="G84" i="4"/>
  <c r="G88" i="4"/>
  <c r="G89" i="4"/>
  <c r="G90" i="4"/>
  <c r="G92" i="4"/>
  <c r="G94" i="4"/>
  <c r="G98" i="4"/>
  <c r="G100" i="4"/>
  <c r="G102" i="4"/>
  <c r="G104" i="4"/>
  <c r="G105" i="4"/>
  <c r="G106" i="4"/>
  <c r="G110" i="4"/>
  <c r="G115" i="4"/>
  <c r="G117" i="4"/>
  <c r="G118" i="4"/>
  <c r="G119" i="4"/>
  <c r="G121" i="4"/>
  <c r="G123" i="4"/>
  <c r="B5" i="4"/>
  <c r="C5" i="4" s="1"/>
  <c r="I5" i="4" s="1"/>
  <c r="B3" i="4"/>
  <c r="C3" i="4" s="1"/>
  <c r="D3" i="4" s="1"/>
  <c r="B4" i="4"/>
  <c r="C4" i="4" s="1"/>
  <c r="D4" i="4" s="1"/>
  <c r="B6" i="4"/>
  <c r="C6" i="4" s="1"/>
  <c r="D6" i="4" s="1"/>
  <c r="B7" i="4"/>
  <c r="C7" i="4" s="1"/>
  <c r="I7" i="4" s="1"/>
  <c r="B8" i="4"/>
  <c r="C8" i="4" s="1"/>
  <c r="I8" i="4" s="1"/>
  <c r="B9" i="4"/>
  <c r="C9" i="4" s="1"/>
  <c r="D9" i="4" s="1"/>
  <c r="B10" i="4"/>
  <c r="L10" i="4" s="1"/>
  <c r="E10" i="4" s="1"/>
  <c r="B11" i="4"/>
  <c r="C11" i="4" s="1"/>
  <c r="K11" i="4" s="1"/>
  <c r="B12" i="4"/>
  <c r="C12" i="4" s="1"/>
  <c r="I12" i="4" s="1"/>
  <c r="B13" i="4"/>
  <c r="C13" i="4" s="1"/>
  <c r="D13" i="4" s="1"/>
  <c r="B14" i="4"/>
  <c r="C14" i="4" s="1"/>
  <c r="I14" i="4" s="1"/>
  <c r="B15" i="4"/>
  <c r="C15" i="4" s="1"/>
  <c r="I15" i="4" s="1"/>
  <c r="B16" i="4"/>
  <c r="C16" i="4" s="1"/>
  <c r="I16" i="4" s="1"/>
  <c r="B17" i="4"/>
  <c r="C17" i="4" s="1"/>
  <c r="I17" i="4" s="1"/>
  <c r="B18" i="4"/>
  <c r="L18" i="4" s="1"/>
  <c r="E18" i="4" s="1"/>
  <c r="B19" i="4"/>
  <c r="C19" i="4" s="1"/>
  <c r="D19" i="4" s="1"/>
  <c r="B20" i="4"/>
  <c r="C20" i="4" s="1"/>
  <c r="D20" i="4" s="1"/>
  <c r="B21" i="4"/>
  <c r="C21" i="4" s="1"/>
  <c r="I21" i="4" s="1"/>
  <c r="B22" i="4"/>
  <c r="C22" i="4" s="1"/>
  <c r="K22" i="4" s="1"/>
  <c r="B23" i="4"/>
  <c r="B24" i="4"/>
  <c r="C24" i="4" s="1"/>
  <c r="K24" i="4" s="1"/>
  <c r="B25" i="4"/>
  <c r="C25" i="4" s="1"/>
  <c r="I25" i="4" s="1"/>
  <c r="B26" i="4"/>
  <c r="C26" i="4" s="1"/>
  <c r="D26" i="4" s="1"/>
  <c r="B27" i="4"/>
  <c r="C27" i="4" s="1"/>
  <c r="K27" i="4" s="1"/>
  <c r="B28" i="4"/>
  <c r="C28" i="4" s="1"/>
  <c r="I28" i="4" s="1"/>
  <c r="B29" i="4"/>
  <c r="C29" i="4" s="1"/>
  <c r="K29" i="4" s="1"/>
  <c r="B30" i="4"/>
  <c r="L30" i="4" s="1"/>
  <c r="E30" i="4" s="1"/>
  <c r="B31" i="4"/>
  <c r="C31" i="4" s="1"/>
  <c r="I31" i="4" s="1"/>
  <c r="B32" i="4"/>
  <c r="C32" i="4" s="1"/>
  <c r="D32" i="4" s="1"/>
  <c r="B33" i="4"/>
  <c r="C33" i="4" s="1"/>
  <c r="D33" i="4" s="1"/>
  <c r="B34" i="4"/>
  <c r="C34" i="4" s="1"/>
  <c r="I34" i="4" s="1"/>
  <c r="B35" i="4"/>
  <c r="C35" i="4" s="1"/>
  <c r="D35" i="4" s="1"/>
  <c r="B36" i="4"/>
  <c r="C36" i="4" s="1"/>
  <c r="D36" i="4" s="1"/>
  <c r="B37" i="4"/>
  <c r="C37" i="4" s="1"/>
  <c r="I37" i="4" s="1"/>
  <c r="B38" i="4"/>
  <c r="L38" i="4" s="1"/>
  <c r="E38" i="4" s="1"/>
  <c r="B39" i="4"/>
  <c r="C39" i="4" s="1"/>
  <c r="I39" i="4" s="1"/>
  <c r="B40" i="4"/>
  <c r="C40" i="4" s="1"/>
  <c r="I40" i="4" s="1"/>
  <c r="B41" i="4"/>
  <c r="C41" i="4" s="1"/>
  <c r="I41" i="4" s="1"/>
  <c r="B42" i="4"/>
  <c r="C42" i="4" s="1"/>
  <c r="I42" i="4" s="1"/>
  <c r="B43" i="4"/>
  <c r="C43" i="4" s="1"/>
  <c r="I43" i="4" s="1"/>
  <c r="B44" i="4"/>
  <c r="C44" i="4" s="1"/>
  <c r="D44" i="4" s="1"/>
  <c r="B45" i="4"/>
  <c r="C45" i="4" s="1"/>
  <c r="D45" i="4" s="1"/>
  <c r="B46" i="4"/>
  <c r="C46" i="4" s="1"/>
  <c r="D46" i="4" s="1"/>
  <c r="B47" i="4"/>
  <c r="C47" i="4" s="1"/>
  <c r="I47" i="4" s="1"/>
  <c r="B48" i="4"/>
  <c r="C48" i="4" s="1"/>
  <c r="I48" i="4" s="1"/>
  <c r="B49" i="4"/>
  <c r="C49" i="4" s="1"/>
  <c r="I49" i="4" s="1"/>
  <c r="B50" i="4"/>
  <c r="L50" i="4" s="1"/>
  <c r="E50" i="4" s="1"/>
  <c r="B51" i="4"/>
  <c r="C51" i="4" s="1"/>
  <c r="D51" i="4" s="1"/>
  <c r="B52" i="4"/>
  <c r="C52" i="4" s="1"/>
  <c r="D52" i="4" s="1"/>
  <c r="B53" i="4"/>
  <c r="C53" i="4" s="1"/>
  <c r="K53" i="4" s="1"/>
  <c r="B54" i="4"/>
  <c r="L54" i="4" s="1"/>
  <c r="E54" i="4" s="1"/>
  <c r="B55" i="4"/>
  <c r="C55" i="4" s="1"/>
  <c r="I55" i="4" s="1"/>
  <c r="B56" i="4"/>
  <c r="C56" i="4" s="1"/>
  <c r="D56" i="4" s="1"/>
  <c r="B57" i="4"/>
  <c r="C57" i="4" s="1"/>
  <c r="D57" i="4" s="1"/>
  <c r="B58" i="4"/>
  <c r="L58" i="4" s="1"/>
  <c r="E58" i="4" s="1"/>
  <c r="B59" i="4"/>
  <c r="C59" i="4" s="1"/>
  <c r="D59" i="4" s="1"/>
  <c r="B60" i="4"/>
  <c r="C60" i="4" s="1"/>
  <c r="D60" i="4" s="1"/>
  <c r="B61" i="4"/>
  <c r="C61" i="4" s="1"/>
  <c r="D61" i="4" s="1"/>
  <c r="B62" i="4"/>
  <c r="L62" i="4" s="1"/>
  <c r="E62" i="4" s="1"/>
  <c r="B63" i="4"/>
  <c r="B64" i="4"/>
  <c r="C64" i="4" s="1"/>
  <c r="D64" i="4" s="1"/>
  <c r="B65" i="4"/>
  <c r="C65" i="4" s="1"/>
  <c r="I65" i="4" s="1"/>
  <c r="B66" i="4"/>
  <c r="C66" i="4" s="1"/>
  <c r="D66" i="4" s="1"/>
  <c r="B67" i="4"/>
  <c r="C67" i="4" s="1"/>
  <c r="K67" i="4" s="1"/>
  <c r="B68" i="4"/>
  <c r="C68" i="4" s="1"/>
  <c r="I68" i="4" s="1"/>
  <c r="B69" i="4"/>
  <c r="C69" i="4" s="1"/>
  <c r="D69" i="4" s="1"/>
  <c r="B70" i="4"/>
  <c r="C70" i="4" s="1"/>
  <c r="D70" i="4" s="1"/>
  <c r="B71" i="4"/>
  <c r="B72" i="4"/>
  <c r="C72" i="4" s="1"/>
  <c r="D72" i="4" s="1"/>
  <c r="B73" i="4"/>
  <c r="C73" i="4" s="1"/>
  <c r="D73" i="4" s="1"/>
  <c r="B74" i="4"/>
  <c r="L74" i="4" s="1"/>
  <c r="E74" i="4" s="1"/>
  <c r="B75" i="4"/>
  <c r="C75" i="4" s="1"/>
  <c r="I75" i="4" s="1"/>
  <c r="B76" i="4"/>
  <c r="C76" i="4" s="1"/>
  <c r="I76" i="4" s="1"/>
  <c r="B77" i="4"/>
  <c r="C77" i="4" s="1"/>
  <c r="I77" i="4" s="1"/>
  <c r="B78" i="4"/>
  <c r="C78" i="4" s="1"/>
  <c r="I78" i="4" s="1"/>
  <c r="B79" i="4"/>
  <c r="C79" i="4" s="1"/>
  <c r="I79" i="4" s="1"/>
  <c r="B80" i="4"/>
  <c r="C80" i="4" s="1"/>
  <c r="I80" i="4" s="1"/>
  <c r="B81" i="4"/>
  <c r="C81" i="4" s="1"/>
  <c r="I81" i="4" s="1"/>
  <c r="B82" i="4"/>
  <c r="C82" i="4" s="1"/>
  <c r="I82" i="4" s="1"/>
  <c r="B83" i="4"/>
  <c r="C83" i="4" s="1"/>
  <c r="D83" i="4" s="1"/>
  <c r="B84" i="4"/>
  <c r="C84" i="4" s="1"/>
  <c r="D84" i="4" s="1"/>
  <c r="B85" i="4"/>
  <c r="C85" i="4" s="1"/>
  <c r="I85" i="4" s="1"/>
  <c r="B86" i="4"/>
  <c r="L86" i="4" s="1"/>
  <c r="E86" i="4" s="1"/>
  <c r="B87" i="4"/>
  <c r="L87" i="4" s="1"/>
  <c r="E87" i="4" s="1"/>
  <c r="B88" i="4"/>
  <c r="C88" i="4" s="1"/>
  <c r="D88" i="4" s="1"/>
  <c r="B89" i="4"/>
  <c r="C89" i="4" s="1"/>
  <c r="D89" i="4" s="1"/>
  <c r="B90" i="4"/>
  <c r="C90" i="4" s="1"/>
  <c r="D90" i="4" s="1"/>
  <c r="B91" i="4"/>
  <c r="C91" i="4" s="1"/>
  <c r="I91" i="4" s="1"/>
  <c r="B92" i="4"/>
  <c r="C92" i="4" s="1"/>
  <c r="D92" i="4" s="1"/>
  <c r="B93" i="4"/>
  <c r="B94" i="4"/>
  <c r="L94" i="4" s="1"/>
  <c r="E94" i="4" s="1"/>
  <c r="B95" i="4"/>
  <c r="L95" i="4" s="1"/>
  <c r="E95" i="4" s="1"/>
  <c r="B96" i="4"/>
  <c r="L96" i="4" s="1"/>
  <c r="E96" i="4" s="1"/>
  <c r="B97" i="4"/>
  <c r="C97" i="4" s="1"/>
  <c r="I97" i="4" s="1"/>
  <c r="B98" i="4"/>
  <c r="C98" i="4" s="1"/>
  <c r="D98" i="4" s="1"/>
  <c r="B99" i="4"/>
  <c r="C99" i="4" s="1"/>
  <c r="I99" i="4" s="1"/>
  <c r="B100" i="4"/>
  <c r="C100" i="4" s="1"/>
  <c r="D100" i="4" s="1"/>
  <c r="B101" i="4"/>
  <c r="C101" i="4" s="1"/>
  <c r="I101" i="4" s="1"/>
  <c r="B102" i="4"/>
  <c r="L102" i="4" s="1"/>
  <c r="E102" i="4" s="1"/>
  <c r="B103" i="4"/>
  <c r="C103" i="4" s="1"/>
  <c r="I103" i="4" s="1"/>
  <c r="B104" i="4"/>
  <c r="C104" i="4" s="1"/>
  <c r="D104" i="4" s="1"/>
  <c r="B105" i="4"/>
  <c r="C105" i="4" s="1"/>
  <c r="D105" i="4" s="1"/>
  <c r="B106" i="4"/>
  <c r="C106" i="4" s="1"/>
  <c r="D106" i="4" s="1"/>
  <c r="B107" i="4"/>
  <c r="C107" i="4" s="1"/>
  <c r="I107" i="4" s="1"/>
  <c r="B108" i="4"/>
  <c r="C108" i="4" s="1"/>
  <c r="I108" i="4" s="1"/>
  <c r="B109" i="4"/>
  <c r="C109" i="4" s="1"/>
  <c r="I109" i="4" s="1"/>
  <c r="B110" i="4"/>
  <c r="C110" i="4" s="1"/>
  <c r="D110" i="4" s="1"/>
  <c r="B111" i="4"/>
  <c r="L111" i="4" s="1"/>
  <c r="E111" i="4" s="1"/>
  <c r="B112" i="4"/>
  <c r="C112" i="4" s="1"/>
  <c r="I112" i="4" s="1"/>
  <c r="B113" i="4"/>
  <c r="C113" i="4" s="1"/>
  <c r="I113" i="4" s="1"/>
  <c r="B114" i="4"/>
  <c r="C114" i="4" s="1"/>
  <c r="I114" i="4" s="1"/>
  <c r="B115" i="4"/>
  <c r="C115" i="4" s="1"/>
  <c r="D115" i="4" s="1"/>
  <c r="B116" i="4"/>
  <c r="C116" i="4" s="1"/>
  <c r="I116" i="4" s="1"/>
  <c r="B117" i="4"/>
  <c r="C117" i="4" s="1"/>
  <c r="D117" i="4" s="1"/>
  <c r="B118" i="4"/>
  <c r="L118" i="4" s="1"/>
  <c r="E118" i="4" s="1"/>
  <c r="B119" i="4"/>
  <c r="C119" i="4" s="1"/>
  <c r="D119" i="4" s="1"/>
  <c r="B120" i="4"/>
  <c r="C120" i="4" s="1"/>
  <c r="K120" i="4" s="1"/>
  <c r="B121" i="4"/>
  <c r="C121" i="4" s="1"/>
  <c r="D121" i="4" s="1"/>
  <c r="B122" i="4"/>
  <c r="C122" i="4" s="1"/>
  <c r="I122" i="4" s="1"/>
  <c r="B123" i="4"/>
  <c r="C123" i="4" s="1"/>
  <c r="D123" i="4" s="1"/>
  <c r="B124" i="4"/>
  <c r="C124" i="4" s="1"/>
  <c r="I124" i="4" s="1"/>
  <c r="L53" i="4"/>
  <c r="E53" i="4" s="1"/>
  <c r="M71" i="4"/>
  <c r="M55" i="4"/>
  <c r="M31" i="4"/>
  <c r="F13" i="4"/>
  <c r="M13" i="4"/>
  <c r="M53" i="4"/>
  <c r="M3" i="4"/>
  <c r="M4" i="4"/>
  <c r="M5" i="4"/>
  <c r="M6" i="4"/>
  <c r="M7" i="4"/>
  <c r="M8" i="4"/>
  <c r="M21" i="4"/>
  <c r="M9" i="4"/>
  <c r="M10" i="4"/>
  <c r="M11" i="4"/>
  <c r="M12" i="4"/>
  <c r="M14" i="4"/>
  <c r="M15" i="4"/>
  <c r="M16" i="4"/>
  <c r="M17" i="4"/>
  <c r="M18" i="4"/>
  <c r="M19" i="4"/>
  <c r="M20" i="4"/>
  <c r="M26" i="4"/>
  <c r="M27" i="4"/>
  <c r="M28" i="4"/>
  <c r="M29" i="4"/>
  <c r="M30" i="4"/>
  <c r="M32" i="4"/>
  <c r="M33" i="4"/>
  <c r="M34" i="4"/>
  <c r="M35" i="4"/>
  <c r="M36" i="4"/>
  <c r="M22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4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23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24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25" i="4"/>
  <c r="M121" i="4"/>
  <c r="M122" i="4"/>
  <c r="M123" i="4"/>
  <c r="M124" i="4"/>
  <c r="N1" i="4"/>
  <c r="F64" i="4"/>
  <c r="F32" i="4"/>
  <c r="F86" i="4"/>
  <c r="F20" i="4"/>
  <c r="F123" i="4"/>
  <c r="F17" i="4"/>
  <c r="F6" i="4"/>
  <c r="F117" i="4"/>
  <c r="F121" i="4"/>
  <c r="F12" i="4"/>
  <c r="F88" i="4"/>
  <c r="F52" i="4"/>
  <c r="F56" i="4"/>
  <c r="F101" i="4"/>
  <c r="F89" i="4"/>
  <c r="F73" i="4"/>
  <c r="F70" i="4"/>
  <c r="F9" i="4"/>
  <c r="F8" i="4"/>
  <c r="F41" i="4"/>
  <c r="F107" i="4"/>
  <c r="F98" i="4"/>
  <c r="F46" i="4"/>
  <c r="F63" i="4"/>
  <c r="F39" i="4"/>
  <c r="F28" i="4"/>
  <c r="F36" i="4"/>
  <c r="F57" i="4"/>
  <c r="F94" i="4"/>
  <c r="F82" i="4"/>
  <c r="F80" i="4"/>
  <c r="F47" i="4"/>
  <c r="F23" i="4"/>
  <c r="F95" i="4"/>
  <c r="F100" i="4"/>
  <c r="F103" i="4"/>
  <c r="F76" i="4"/>
  <c r="F34" i="4"/>
  <c r="F109" i="4"/>
  <c r="F45" i="4"/>
  <c r="L4" i="4"/>
  <c r="E4" i="4" s="1"/>
  <c r="L6" i="4"/>
  <c r="E6" i="4" s="1"/>
  <c r="L61" i="4"/>
  <c r="E61" i="4" s="1"/>
  <c r="L91" i="4"/>
  <c r="E91" i="4" s="1"/>
  <c r="L69" i="4"/>
  <c r="E69" i="4" s="1"/>
  <c r="L70" i="4"/>
  <c r="E70" i="4" s="1"/>
  <c r="L37" i="4"/>
  <c r="E37" i="4" s="1"/>
  <c r="L104" i="4"/>
  <c r="E104" i="4" s="1"/>
  <c r="L29" i="4"/>
  <c r="E29" i="4" s="1"/>
  <c r="A1" i="1"/>
  <c r="I119" i="4" l="1"/>
  <c r="I32" i="4"/>
  <c r="I56" i="4"/>
  <c r="I24" i="4"/>
  <c r="I88" i="4"/>
  <c r="L117" i="4"/>
  <c r="E117" i="4" s="1"/>
  <c r="I120" i="4"/>
  <c r="I106" i="4"/>
  <c r="I98" i="4"/>
  <c r="I90" i="4"/>
  <c r="I66" i="4"/>
  <c r="I26" i="4"/>
  <c r="L120" i="4"/>
  <c r="E120" i="4" s="1"/>
  <c r="I121" i="4"/>
  <c r="I105" i="4"/>
  <c r="I89" i="4"/>
  <c r="I73" i="4"/>
  <c r="I57" i="4"/>
  <c r="I33" i="4"/>
  <c r="I9" i="4"/>
  <c r="I110" i="4"/>
  <c r="I70" i="4"/>
  <c r="I46" i="4"/>
  <c r="I22" i="4"/>
  <c r="I6" i="4"/>
  <c r="K5" i="4"/>
  <c r="I117" i="4"/>
  <c r="I69" i="4"/>
  <c r="I61" i="4"/>
  <c r="I53" i="4"/>
  <c r="I45" i="4"/>
  <c r="I29" i="4"/>
  <c r="I13" i="4"/>
  <c r="I100" i="4"/>
  <c r="I92" i="4"/>
  <c r="I84" i="4"/>
  <c r="I60" i="4"/>
  <c r="I52" i="4"/>
  <c r="I44" i="4"/>
  <c r="I36" i="4"/>
  <c r="I20" i="4"/>
  <c r="I4" i="4"/>
  <c r="I123" i="4"/>
  <c r="I115" i="4"/>
  <c r="I83" i="4"/>
  <c r="I67" i="4"/>
  <c r="I59" i="4"/>
  <c r="I51" i="4"/>
  <c r="I35" i="4"/>
  <c r="I27" i="4"/>
  <c r="I19" i="4"/>
  <c r="I11" i="4"/>
  <c r="I3" i="4"/>
  <c r="L20" i="4"/>
  <c r="E20" i="4" s="1"/>
  <c r="L52" i="4"/>
  <c r="E52" i="4" s="1"/>
  <c r="L44" i="4"/>
  <c r="E44" i="4" s="1"/>
  <c r="L60" i="4"/>
  <c r="E60" i="4" s="1"/>
  <c r="L12" i="4"/>
  <c r="E12" i="4" s="1"/>
  <c r="L19" i="4"/>
  <c r="E19" i="4" s="1"/>
  <c r="L92" i="4"/>
  <c r="E92" i="4" s="1"/>
  <c r="L108" i="4"/>
  <c r="E108" i="4" s="1"/>
  <c r="L28" i="4"/>
  <c r="E28" i="4" s="1"/>
  <c r="L84" i="4"/>
  <c r="E84" i="4" s="1"/>
  <c r="L76" i="4"/>
  <c r="E76" i="4" s="1"/>
  <c r="L36" i="4"/>
  <c r="E36" i="4" s="1"/>
  <c r="L3" i="4"/>
  <c r="E3" i="4" s="1"/>
  <c r="L59" i="4"/>
  <c r="E59" i="4" s="1"/>
  <c r="L100" i="4"/>
  <c r="E100" i="4" s="1"/>
  <c r="L68" i="4"/>
  <c r="E68" i="4" s="1"/>
  <c r="L83" i="4"/>
  <c r="E83" i="4" s="1"/>
  <c r="L51" i="4"/>
  <c r="E51" i="4" s="1"/>
  <c r="L35" i="4"/>
  <c r="E35" i="4" s="1"/>
  <c r="L115" i="4"/>
  <c r="E115" i="4" s="1"/>
  <c r="L124" i="4"/>
  <c r="E124" i="4" s="1"/>
  <c r="L21" i="4"/>
  <c r="E21" i="4" s="1"/>
  <c r="L43" i="4"/>
  <c r="E43" i="4" s="1"/>
  <c r="L27" i="4"/>
  <c r="E27" i="4" s="1"/>
  <c r="L109" i="4"/>
  <c r="E109" i="4" s="1"/>
  <c r="L75" i="4"/>
  <c r="E75" i="4" s="1"/>
  <c r="L85" i="4"/>
  <c r="E85" i="4" s="1"/>
  <c r="L107" i="4"/>
  <c r="E107" i="4" s="1"/>
  <c r="L77" i="4"/>
  <c r="E77" i="4" s="1"/>
  <c r="L99" i="4"/>
  <c r="E99" i="4" s="1"/>
  <c r="L11" i="4"/>
  <c r="E11" i="4" s="1"/>
  <c r="L67" i="4"/>
  <c r="E67" i="4" s="1"/>
  <c r="L101" i="4"/>
  <c r="E101" i="4" s="1"/>
  <c r="L45" i="4"/>
  <c r="E45" i="4" s="1"/>
  <c r="L13" i="4"/>
  <c r="E13" i="4" s="1"/>
  <c r="L33" i="4"/>
  <c r="E33" i="4" s="1"/>
  <c r="L73" i="4"/>
  <c r="E73" i="4" s="1"/>
  <c r="L123" i="4"/>
  <c r="E123" i="4" s="1"/>
  <c r="L25" i="4"/>
  <c r="E25" i="4" s="1"/>
  <c r="L57" i="4"/>
  <c r="E57" i="4" s="1"/>
  <c r="L97" i="4"/>
  <c r="E97" i="4" s="1"/>
  <c r="L17" i="4"/>
  <c r="E17" i="4" s="1"/>
  <c r="L9" i="4"/>
  <c r="E9" i="4" s="1"/>
  <c r="L49" i="4"/>
  <c r="E49" i="4" s="1"/>
  <c r="L81" i="4"/>
  <c r="E81" i="4" s="1"/>
  <c r="L65" i="4"/>
  <c r="E65" i="4" s="1"/>
  <c r="L41" i="4"/>
  <c r="E41" i="4" s="1"/>
  <c r="L89" i="4"/>
  <c r="E89" i="4" s="1"/>
  <c r="L113" i="4"/>
  <c r="E113" i="4" s="1"/>
  <c r="L46" i="4"/>
  <c r="E46" i="4" s="1"/>
  <c r="L110" i="4"/>
  <c r="E110" i="4" s="1"/>
  <c r="L105" i="4"/>
  <c r="E105" i="4" s="1"/>
  <c r="L116" i="4"/>
  <c r="E116" i="4" s="1"/>
  <c r="L121" i="4"/>
  <c r="E121" i="4" s="1"/>
  <c r="C30" i="4"/>
  <c r="L80" i="4"/>
  <c r="E80" i="4" s="1"/>
  <c r="L40" i="4"/>
  <c r="E40" i="4" s="1"/>
  <c r="C96" i="4"/>
  <c r="K37" i="4"/>
  <c r="D37" i="4"/>
  <c r="D21" i="4"/>
  <c r="K21" i="4"/>
  <c r="D43" i="4"/>
  <c r="K43" i="4"/>
  <c r="L88" i="4"/>
  <c r="E88" i="4" s="1"/>
  <c r="L32" i="4"/>
  <c r="E32" i="4" s="1"/>
  <c r="L56" i="4"/>
  <c r="E56" i="4" s="1"/>
  <c r="D27" i="4"/>
  <c r="D11" i="4"/>
  <c r="C62" i="4"/>
  <c r="L112" i="4"/>
  <c r="E112" i="4" s="1"/>
  <c r="L48" i="4"/>
  <c r="E48" i="4" s="1"/>
  <c r="L64" i="4"/>
  <c r="E64" i="4" s="1"/>
  <c r="C38" i="4"/>
  <c r="L16" i="4"/>
  <c r="E16" i="4" s="1"/>
  <c r="L72" i="4"/>
  <c r="E72" i="4" s="1"/>
  <c r="C54" i="4"/>
  <c r="K97" i="4"/>
  <c r="D97" i="4"/>
  <c r="D81" i="4"/>
  <c r="K81" i="4"/>
  <c r="D65" i="4"/>
  <c r="K65" i="4"/>
  <c r="D49" i="4"/>
  <c r="K49" i="4"/>
  <c r="K41" i="4"/>
  <c r="D41" i="4"/>
  <c r="D25" i="4"/>
  <c r="K25" i="4"/>
  <c r="K17" i="4"/>
  <c r="D17" i="4"/>
  <c r="D42" i="4"/>
  <c r="K42" i="4"/>
  <c r="D34" i="4"/>
  <c r="K34" i="4"/>
  <c r="D48" i="4"/>
  <c r="K48" i="4"/>
  <c r="D40" i="4"/>
  <c r="K40" i="4"/>
  <c r="K8" i="4"/>
  <c r="D8" i="4"/>
  <c r="D103" i="4"/>
  <c r="K103" i="4"/>
  <c r="K79" i="4"/>
  <c r="D79" i="4"/>
  <c r="D47" i="4"/>
  <c r="K47" i="4"/>
  <c r="D31" i="4"/>
  <c r="K31" i="4"/>
  <c r="D15" i="4"/>
  <c r="K15" i="4"/>
  <c r="K7" i="4"/>
  <c r="D7" i="4"/>
  <c r="K78" i="4"/>
  <c r="D78" i="4"/>
  <c r="D55" i="4"/>
  <c r="K55" i="4"/>
  <c r="D39" i="4"/>
  <c r="K39" i="4"/>
  <c r="D109" i="4"/>
  <c r="K109" i="4"/>
  <c r="K101" i="4"/>
  <c r="D101" i="4"/>
  <c r="D85" i="4"/>
  <c r="K85" i="4"/>
  <c r="D77" i="4"/>
  <c r="K77" i="4"/>
  <c r="D76" i="4"/>
  <c r="K76" i="4"/>
  <c r="K28" i="4"/>
  <c r="D28" i="4"/>
  <c r="D12" i="4"/>
  <c r="K12" i="4"/>
  <c r="D82" i="4"/>
  <c r="K82" i="4"/>
  <c r="K80" i="4"/>
  <c r="D80" i="4"/>
  <c r="K16" i="4"/>
  <c r="D16" i="4"/>
  <c r="K116" i="4"/>
  <c r="D116" i="4"/>
  <c r="K108" i="4"/>
  <c r="D108" i="4"/>
  <c r="K68" i="4"/>
  <c r="D68" i="4"/>
  <c r="D107" i="4"/>
  <c r="K107" i="4"/>
  <c r="K99" i="4"/>
  <c r="D99" i="4"/>
  <c r="D91" i="4"/>
  <c r="K91" i="4"/>
  <c r="D75" i="4"/>
  <c r="K75" i="4"/>
  <c r="D22" i="4"/>
  <c r="C111" i="4"/>
  <c r="I111" i="4" s="1"/>
  <c r="C95" i="4"/>
  <c r="I95" i="4" s="1"/>
  <c r="K45" i="4"/>
  <c r="L55" i="4"/>
  <c r="E55" i="4" s="1"/>
  <c r="L106" i="4"/>
  <c r="E106" i="4" s="1"/>
  <c r="C118" i="4"/>
  <c r="C102" i="4"/>
  <c r="C94" i="4"/>
  <c r="C87" i="4"/>
  <c r="I87" i="4" s="1"/>
  <c r="L103" i="4"/>
  <c r="E103" i="4" s="1"/>
  <c r="L23" i="4"/>
  <c r="E23" i="4" s="1"/>
  <c r="L39" i="4"/>
  <c r="E39" i="4" s="1"/>
  <c r="L78" i="4"/>
  <c r="E78" i="4" s="1"/>
  <c r="K13" i="4"/>
  <c r="L119" i="4"/>
  <c r="E119" i="4" s="1"/>
  <c r="C86" i="4"/>
  <c r="I86" i="4" s="1"/>
  <c r="D53" i="4"/>
  <c r="D67" i="4"/>
  <c r="C58" i="4"/>
  <c r="C50" i="4"/>
  <c r="I50" i="4" s="1"/>
  <c r="C18" i="4"/>
  <c r="I18" i="4" s="1"/>
  <c r="C10" i="4"/>
  <c r="I10" i="4" s="1"/>
  <c r="D5" i="4"/>
  <c r="D120" i="4"/>
  <c r="L79" i="4"/>
  <c r="E79" i="4" s="1"/>
  <c r="L47" i="4"/>
  <c r="E47" i="4" s="1"/>
  <c r="C74" i="4"/>
  <c r="I74" i="4" s="1"/>
  <c r="L31" i="4"/>
  <c r="E31" i="4" s="1"/>
  <c r="K70" i="4"/>
  <c r="L15" i="4"/>
  <c r="E15" i="4" s="1"/>
  <c r="D24" i="4"/>
  <c r="D29" i="4"/>
  <c r="C63" i="4"/>
  <c r="C23" i="4"/>
  <c r="L5" i="4"/>
  <c r="E5" i="4" s="1"/>
  <c r="L93" i="4"/>
  <c r="E93" i="4" s="1"/>
  <c r="L71" i="4"/>
  <c r="E71" i="4" s="1"/>
  <c r="L63" i="4"/>
  <c r="E63" i="4" s="1"/>
  <c r="L14" i="4"/>
  <c r="L24" i="4"/>
  <c r="E24" i="4" s="1"/>
  <c r="L22" i="4"/>
  <c r="E22" i="4" s="1"/>
  <c r="L42" i="4"/>
  <c r="E42" i="4" s="1"/>
  <c r="L114" i="4"/>
  <c r="E114" i="4" s="1"/>
  <c r="L8" i="4"/>
  <c r="E8" i="4" s="1"/>
  <c r="L98" i="4"/>
  <c r="E98" i="4" s="1"/>
  <c r="L122" i="4"/>
  <c r="E122" i="4" s="1"/>
  <c r="L82" i="4"/>
  <c r="E82" i="4" s="1"/>
  <c r="L90" i="4"/>
  <c r="E90" i="4" s="1"/>
  <c r="L66" i="4"/>
  <c r="E66" i="4" s="1"/>
  <c r="L26" i="4"/>
  <c r="E26" i="4" s="1"/>
  <c r="L34" i="4"/>
  <c r="E34" i="4" s="1"/>
  <c r="L7" i="4"/>
  <c r="E7" i="4" s="1"/>
  <c r="B1" i="4"/>
  <c r="D94" i="4" l="1"/>
  <c r="I94" i="4"/>
  <c r="D38" i="4"/>
  <c r="I38" i="4"/>
  <c r="K96" i="4"/>
  <c r="I96" i="4"/>
  <c r="D102" i="4"/>
  <c r="I102" i="4"/>
  <c r="D62" i="4"/>
  <c r="I62" i="4"/>
  <c r="D118" i="4"/>
  <c r="I118" i="4"/>
  <c r="D30" i="4"/>
  <c r="I30" i="4"/>
  <c r="K54" i="4"/>
  <c r="I54" i="4"/>
  <c r="D58" i="4"/>
  <c r="I58" i="4"/>
  <c r="K23" i="4"/>
  <c r="I23" i="4"/>
  <c r="K63" i="4"/>
  <c r="I63" i="4"/>
  <c r="K62" i="4"/>
  <c r="D96" i="4"/>
  <c r="C1" i="4"/>
  <c r="D54" i="4"/>
  <c r="K30" i="4"/>
  <c r="D23" i="4"/>
  <c r="D63" i="4"/>
  <c r="D87" i="4"/>
  <c r="K87" i="4"/>
  <c r="D86" i="4"/>
  <c r="K86" i="4"/>
  <c r="D111" i="4"/>
  <c r="K111" i="4"/>
  <c r="D18" i="4"/>
  <c r="K18" i="4"/>
  <c r="D50" i="4"/>
  <c r="K50" i="4"/>
  <c r="D10" i="4"/>
  <c r="K10" i="4"/>
  <c r="D95" i="4"/>
  <c r="K95" i="4"/>
  <c r="D74" i="4"/>
  <c r="K74" i="4"/>
</calcChain>
</file>

<file path=xl/sharedStrings.xml><?xml version="1.0" encoding="utf-8"?>
<sst xmlns="http://schemas.openxmlformats.org/spreadsheetml/2006/main" count="735" uniqueCount="292">
  <si>
    <t>City</t>
  </si>
  <si>
    <t>Region</t>
  </si>
  <si>
    <t>Dist</t>
  </si>
  <si>
    <t>Anacortes</t>
  </si>
  <si>
    <t>Northern Inland Waters</t>
  </si>
  <si>
    <t>Bellevue</t>
  </si>
  <si>
    <t>Seattle Area</t>
  </si>
  <si>
    <t>Bellingham</t>
  </si>
  <si>
    <t>Bremerton</t>
  </si>
  <si>
    <t>Puget Sound North</t>
  </si>
  <si>
    <t>North Vancouver</t>
  </si>
  <si>
    <t>Vancouver Area</t>
  </si>
  <si>
    <t>Camano Island</t>
  </si>
  <si>
    <t>Whidbey &amp; Everett</t>
  </si>
  <si>
    <t>Victoria</t>
  </si>
  <si>
    <t>BC Islands</t>
  </si>
  <si>
    <t>Sidney</t>
  </si>
  <si>
    <t>Edgewood</t>
  </si>
  <si>
    <t>Puget Sound South</t>
  </si>
  <si>
    <t>Cathlamet</t>
  </si>
  <si>
    <t>Columbia River</t>
  </si>
  <si>
    <t>Oxnard</t>
  </si>
  <si>
    <t>Southern California</t>
  </si>
  <si>
    <t>Edmonds</t>
  </si>
  <si>
    <t>Seattle</t>
  </si>
  <si>
    <t>Tacoma</t>
  </si>
  <si>
    <t>South Surrey</t>
  </si>
  <si>
    <t>Everett</t>
  </si>
  <si>
    <t>University Place</t>
  </si>
  <si>
    <t>Bowser</t>
  </si>
  <si>
    <t>Deer Harbor</t>
  </si>
  <si>
    <t>Vancouver</t>
  </si>
  <si>
    <t>Gig Harbor</t>
  </si>
  <si>
    <t>Covington</t>
  </si>
  <si>
    <t>Surrey</t>
  </si>
  <si>
    <t>Juneau</t>
  </si>
  <si>
    <t>Inside Passage Alaska</t>
  </si>
  <si>
    <t>Kingston</t>
  </si>
  <si>
    <t>Lahaina</t>
  </si>
  <si>
    <t>Hawaii</t>
  </si>
  <si>
    <t>Longview</t>
  </si>
  <si>
    <t>Lopez Island</t>
  </si>
  <si>
    <t>Nanaimo</t>
  </si>
  <si>
    <t>Oak Harbor</t>
  </si>
  <si>
    <t>Eastsound</t>
  </si>
  <si>
    <t>Anderson Island</t>
  </si>
  <si>
    <t>Point Roberts</t>
  </si>
  <si>
    <t>Port Ludlow</t>
  </si>
  <si>
    <t>Olympic &amp; Hood Canal</t>
  </si>
  <si>
    <t>Bainbridge Island</t>
  </si>
  <si>
    <t>Port Orchard</t>
  </si>
  <si>
    <t>Port Townsend</t>
  </si>
  <si>
    <t>Portland</t>
  </si>
  <si>
    <t>Portland Area</t>
  </si>
  <si>
    <t>Poulsbo</t>
  </si>
  <si>
    <t>Vashon</t>
  </si>
  <si>
    <t>Delta</t>
  </si>
  <si>
    <t>Blaine</t>
  </si>
  <si>
    <t>Sequim</t>
  </si>
  <si>
    <t>Shelton</t>
  </si>
  <si>
    <t>LaConner</t>
  </si>
  <si>
    <t>Des Moines</t>
  </si>
  <si>
    <t>Yakima</t>
  </si>
  <si>
    <t>Other/Inland WA</t>
  </si>
  <si>
    <t>Distance from Oly</t>
  </si>
  <si>
    <t>Club Name</t>
  </si>
  <si>
    <t>Phone</t>
  </si>
  <si>
    <t>Fox Island (fiyc.com) (253) 670-3033 47º 14.5' 122º 36.0' Cedrona Cove</t>
  </si>
  <si>
    <t>Central Puget Sound</t>
  </si>
  <si>
    <t>Des Moines (www.desmoinesyachtclub.com) (206) 878-7720 47º 24.1' 122º 19.8' Des Moines Marina</t>
  </si>
  <si>
    <t>South Sound</t>
  </si>
  <si>
    <t>Yacht Club</t>
  </si>
  <si>
    <t>Website</t>
  </si>
  <si>
    <t>Lat</t>
  </si>
  <si>
    <t>Lon</t>
  </si>
  <si>
    <t>Moorage Location</t>
  </si>
  <si>
    <t>Source</t>
  </si>
  <si>
    <t>Seattle (www.seattleyachtclub.org) (206) 787-3395 47º 38.6' 122º 18.9' Portage Bay</t>
  </si>
  <si>
    <t>Washington (uwsail.org) (206) 291-4936 47º 38.9' 122º 17.9' Union Bay</t>
  </si>
  <si>
    <t>Rainier (www.rainieryachtclub.com) (206) 725-3330 47º 31.4' 122º 15.6' Parkshore Marina</t>
  </si>
  <si>
    <t>Meydenbauer Bay (www.mbycwa.org) (425) 454-8880 47º 36.5' 122º 12.4' Bellevue</t>
  </si>
  <si>
    <t>Lake Union/Lake Washington</t>
  </si>
  <si>
    <t>Edmonds (www.edmondsyachtclub.com) (425) 775-4588 47º 48.6' 122º 23.5' Port of Edmonds</t>
  </si>
  <si>
    <t>Mukilteo (www.mukilteoyachtclub.com) (425) 259-6001 47º 59.5' 122º 13.5' Port of Everett</t>
  </si>
  <si>
    <t>Hat Island (www.hiyandgc.org) (360) 444-6656 48º 01.2' 122º 19.2' Hat (Gedney) Island</t>
  </si>
  <si>
    <t>Shelter Bay (www.shelterbayyachtclub.org) (360) 466-2680 48º 23.0' 122º 30.5' Swinomish Slough</t>
  </si>
  <si>
    <t>Squalicum (www.squalicumyc.org) (360) 733-7390 48º 45.2' 122º 29.9’ Squalicum Harbor</t>
  </si>
  <si>
    <t>Northeast Puget Sound</t>
  </si>
  <si>
    <t>Pleasant Harbor (www.pleasantharboryc.net) (800) 547-3479 47º 39.7' 122º 54.8' Hood Canal</t>
  </si>
  <si>
    <t>Northwest Puget Sound/Hoods Canal</t>
  </si>
  <si>
    <t>Port Angeles (www.payc.org) (206) 457-4505 48º 07.6' 123º 27.1' Port Angeles Boat Haven</t>
  </si>
  <si>
    <t>Strait of Juan de Fuca</t>
  </si>
  <si>
    <t>San Juan Island (www.sjiyc.com) (360) 378-2688 48º 32.4' 123º 00.9' Port of Friday Harbor</t>
  </si>
  <si>
    <t>San Juan Islands</t>
  </si>
  <si>
    <t>Royal Victoria (www.rvyc.bc.ca) (250) 592-3433 48º 27.1' 123º 17.6' Cadboro Bay, BC</t>
  </si>
  <si>
    <t>Maple Bay (www.mbyc.bc.ca) (250) 710-2350 48º 48.2' 123º 36.2' Duncan, BC</t>
  </si>
  <si>
    <t>Ladysmith (www.ladysmithyc.bc.ca) (250) 245-4030 49º 00.4' 123º 49.6' Ladysmith Harbor, BC</t>
  </si>
  <si>
    <t>Silva Bay (www.silvabayyachtclub.com) (250) 247-8931 49º 08.9' 123º 41.8' Gabriola Island, BC</t>
  </si>
  <si>
    <t>Gulf Islands</t>
  </si>
  <si>
    <t>Schooner Cove (www.scyc.ca) (800) 663-7060 49º 17.2' 124º 08.2' Nanoose Bay, BC</t>
  </si>
  <si>
    <t>Airport yacht club (airportyachtclub.com)* 49º 12.2' 123º 08.9' N. Arm Fraser River, BC</t>
  </si>
  <si>
    <t>Ladner (www.ladneryachtclub.ca) (604) 946-4056 49º 05.7' 123º 05.1' Fraser River Delta, BC</t>
  </si>
  <si>
    <t>Royal Vancouver (www.royalvan.com) (604) 224-1033 49º 16.5' 123º 11.2' Jericho Beach, English Bay, BC</t>
  </si>
  <si>
    <t>West Vancouver (www.wvyc.ca) (604) 921-7575 49º 21.4' 123º 16.3' Fisherman Cove, BC</t>
  </si>
  <si>
    <t>Southeast BC Coast</t>
  </si>
  <si>
    <t>Waikiki (waikikiyachtclub.com) (808) 955-4405 21º 17.3' 157º 56.6’ Honolulu, H</t>
  </si>
  <si>
    <t>Alaska</t>
  </si>
  <si>
    <t>Astoria (www.astoriayachtclub.com) (503) 325-8279 46º 11.4’ 123º 51.3’ Port of Astoria. OR</t>
  </si>
  <si>
    <t>Willamette Sailing (www.willamettesailingclub.com) (503) 246-5345 45º 28.7 122º 40.2' Willamette River, OR</t>
  </si>
  <si>
    <t>Tomahawk Bay (www.tbycportland.com) (503) 283-2444 45º 36.2' 122º 39.5' Hayden Island, OR</t>
  </si>
  <si>
    <t>Eugene (eugeneyachtclub.net) (541) 485-6013 44º 06.9' 123º 18.8' Fern Ridge Reservoir, OR</t>
  </si>
  <si>
    <t>Richland (www.richlandyachtclub.com) (509) 946-6900 46º 15.9' 119º 15.2' Columbia Point</t>
  </si>
  <si>
    <t>Walla Walla (www.wallawallayachtclub.com) (509) 529-4669 46º 01.6' 118º 56.2' Walullah, Snake River</t>
  </si>
  <si>
    <t>Alameda (www.alamedayachtclub.org) (510) 865-5668 37º 46.8' 122º 15.5' Fortman Marina. CA</t>
  </si>
  <si>
    <t>Southwestern (www.southwesternyc.org) (619) 222-8214 32º 43.0' 117º 14.1' San Diego Bay, CA</t>
  </si>
  <si>
    <t>Ventura (www.venturayachtclub.org)* (805) 642-0426 34º 14.7' 119º 15.9' Ventura Harbor, CA</t>
  </si>
  <si>
    <t>Morro Bay (www.mbyc.net)* (805) 772-3981 35º 21.7 120º 51.3 Morro Bay, CA</t>
  </si>
  <si>
    <t>Newport Harbor (www.nhyc.org)* (949) 355-7974 33º 36.3 117º.54.6 Balboa, CA</t>
  </si>
  <si>
    <t>California</t>
  </si>
  <si>
    <t>Shilshole Bay (shilshole-bayyc.org) (206) 601-4089 47º 41.0' 122º 24.3' Shilshole Marina</t>
  </si>
  <si>
    <t>Birch Bay Village (www.bbvyc.org) (360) 371-7744 48º55.9' 122º47.2' Birch Bay</t>
  </si>
  <si>
    <t>Multnomah Channel (mcyc1.org) (503) 543-3148 45º 44.1' 122º 51.0' Scappose</t>
  </si>
  <si>
    <t>Columbia River (www.cryc.com) (503) 289-6561 45º 36.6' 122º 39.8' Tomahawk Island</t>
  </si>
  <si>
    <t>Clover Island (www.cloverislandyachtclub.com) (509) 205-9580 46º12.9' 119º06.7 ' Kennewick</t>
  </si>
  <si>
    <t>Oakland (www.oaklandyachtclub.com) (510) 552-6868 37º 46.0' 122º 15.9' Pacific Marina</t>
  </si>
  <si>
    <t>Del Rey (www.dryc.org) (310) 823-4664 33º 57.5' 118º 27.6' Marina Del Rey</t>
  </si>
  <si>
    <t>Milltown Sailing Assn. (www.milltownsailing.org) (425) 388-0668 48º 00.1' 122 º 13.3' Port of Everett</t>
  </si>
  <si>
    <t>Coronado Cays (www.ccyc.org)* (619) 723-9551 32º 37.5 117º 7.8' Coronado, CA</t>
  </si>
  <si>
    <t>Sloop Tavern (www.styc.org) (206) 601-4089 47º 40.8' 122º24.4' Shilshole Marina</t>
  </si>
  <si>
    <t>Port Hadlock (porthadlockyachtclub.wordpress.com) 48º 01.9' 122º 44.7' Port Hadlock</t>
  </si>
  <si>
    <t>All Clubs</t>
  </si>
  <si>
    <t>Moorage Phone</t>
  </si>
  <si>
    <t>Eagle Harbor (www.eagleharboryachtclub.com) (206) 842-4202 47º 37.2' 122º 31.2' Winslow Wharf Marina</t>
  </si>
  <si>
    <t>X</t>
  </si>
  <si>
    <t>SSSS Recip</t>
  </si>
  <si>
    <t>OYC Region</t>
  </si>
  <si>
    <t>YD Region</t>
  </si>
  <si>
    <t>Anacortes Yacht Club</t>
  </si>
  <si>
    <t>Deer Harbor Yacht Club</t>
  </si>
  <si>
    <t>Bellevue Yacht Club</t>
  </si>
  <si>
    <t>Bellingham Yacht Club</t>
  </si>
  <si>
    <t>Bremerton Yacht Club</t>
  </si>
  <si>
    <t>Brownsville Yacht Club</t>
  </si>
  <si>
    <t>Burrard Yacht Club</t>
  </si>
  <si>
    <t>Camano Island Yacht Club</t>
  </si>
  <si>
    <t>Canadian Forces Sailing Assoc.</t>
  </si>
  <si>
    <t>Capital City Yacht Club</t>
  </si>
  <si>
    <t>Carling Yacht Club</t>
  </si>
  <si>
    <t>Cathlamet Yacht Club</t>
  </si>
  <si>
    <t>Channel Islands Yacht Club</t>
  </si>
  <si>
    <t>Corinthian Yacht Club of Bellingham</t>
  </si>
  <si>
    <t>Corinthian Yacht Club of Edmonds</t>
  </si>
  <si>
    <t>Corinthian Yacht Club of Seattle</t>
  </si>
  <si>
    <t>Corinthian Yacht Club of Tacoma</t>
  </si>
  <si>
    <t>Crescent Beach Yacht Club</t>
  </si>
  <si>
    <t>Dagmars Yacht Club</t>
  </si>
  <si>
    <t>Day Island Yacht Club</t>
  </si>
  <si>
    <t>Deep Bay Yacht Club</t>
  </si>
  <si>
    <t>Duwamish Yacht Club</t>
  </si>
  <si>
    <t>Emerald Rose Yacht Club</t>
  </si>
  <si>
    <t>Everett Yacht Club</t>
  </si>
  <si>
    <t>False Creek Yacht Club</t>
  </si>
  <si>
    <t>Fidalgo Yacht Club</t>
  </si>
  <si>
    <t>Fircrest Yacht Club</t>
  </si>
  <si>
    <t>Flounder Bay Yacht Club</t>
  </si>
  <si>
    <t>Gig Harbor Yacht Club</t>
  </si>
  <si>
    <t>Hidden Harbor Yacht Club</t>
  </si>
  <si>
    <t>International Yacht Club</t>
  </si>
  <si>
    <t>Juneau Yacht Club</t>
  </si>
  <si>
    <t>Kingston Cove Yacht Club</t>
  </si>
  <si>
    <t>Lahaina Yacht Club</t>
  </si>
  <si>
    <t>Longview Yacht Club</t>
  </si>
  <si>
    <t>Lopez Island Yacht Club</t>
  </si>
  <si>
    <t>Nanaimo Yacht Club</t>
  </si>
  <si>
    <t>Navy Yacht Club - Everett</t>
  </si>
  <si>
    <t>Oak Harbor Yacht Club</t>
  </si>
  <si>
    <t>Orcas Island Yacht Club</t>
  </si>
  <si>
    <t>Oro Bay Yacht Club</t>
  </si>
  <si>
    <t>Point Roberts Marina Resort</t>
  </si>
  <si>
    <t>Point Roberts Yacht Club</t>
  </si>
  <si>
    <t>Port Ludlow Yacht Club</t>
  </si>
  <si>
    <t>Port Madison Yacht Club</t>
  </si>
  <si>
    <t>Port Orchard Yacht Club</t>
  </si>
  <si>
    <t>Port Townsend Yacht Club</t>
  </si>
  <si>
    <t>Portland Yacht Club</t>
  </si>
  <si>
    <t>Poulsbo Yacht Club</t>
  </si>
  <si>
    <t>Puget Sound Yacht Club</t>
  </si>
  <si>
    <t>Quartermaster Yacht Club</t>
  </si>
  <si>
    <t>Queen City Yacht Club</t>
  </si>
  <si>
    <t>Roche Harbor Yacht Club</t>
  </si>
  <si>
    <t>Rose City Yacht Club</t>
  </si>
  <si>
    <t>Royal City Yacht Club</t>
  </si>
  <si>
    <t>Sauvie Island Yacht Club</t>
  </si>
  <si>
    <t>Seattle Singles Yacht Club</t>
  </si>
  <si>
    <t>Semiahmoo Yacht Club</t>
  </si>
  <si>
    <t>Sequim Bay Yacht Club</t>
  </si>
  <si>
    <t>Shelton Yacht Club</t>
  </si>
  <si>
    <t>Sidney North Saanich Yacht Club</t>
  </si>
  <si>
    <t>Sinclair Inlet Yacht Club</t>
  </si>
  <si>
    <t>Swinomish Yacht Club</t>
  </si>
  <si>
    <t>Tacoma Yacht Club</t>
  </si>
  <si>
    <t>Three Tree Point Yacht Club</t>
  </si>
  <si>
    <t>Totem Yacht Club</t>
  </si>
  <si>
    <t>Tyee Yacht Club - Portland</t>
  </si>
  <si>
    <t>Tyee Yacht Club - Seattle</t>
  </si>
  <si>
    <t>Vancouver Rowing Club</t>
  </si>
  <si>
    <t>West Seattle Yacht Club</t>
  </si>
  <si>
    <t>West Sound Corinthian Yacht Club</t>
  </si>
  <si>
    <t>Willamette Sailing Club</t>
  </si>
  <si>
    <t>Yakima Valley Boat Club</t>
  </si>
  <si>
    <t>Seabacs Boeing Emp</t>
  </si>
  <si>
    <t>Viking Yacht Club</t>
  </si>
  <si>
    <t>Point Robers Marina Resort</t>
  </si>
  <si>
    <t>Seabacs Boeing Empl</t>
  </si>
  <si>
    <t>Yacht Club Raw</t>
  </si>
  <si>
    <t>250-385-2467</t>
  </si>
  <si>
    <t>Anacortes (www.anacortesyachtclub.org) (360) 293-6094 48° 30.6’ 122° 36.2’ Cap Sante Boat Haven</t>
  </si>
  <si>
    <t>Bellevue Yacht Club (www.bellevueyachtclub.com) (425) 746-7225 47° 34.6’ 122° 11.4’ Newport Yacht Basin</t>
  </si>
  <si>
    <t>Bellingham Yacht Club (www.byc.org) (360) 733-4353 48° 45.5' 122° 30.3' Squalicum Harbor</t>
  </si>
  <si>
    <t>Bremerton (www.bremertonyachtclub.org) (360) 479-2662 47° 35.3' 122° 39.8' Phinney Bay</t>
  </si>
  <si>
    <t>Brownsville (brownsvilleyachtclub.org) (360) 692-5498 47° 39.1' 122° 36.6' Port of Brownsville</t>
  </si>
  <si>
    <t>Burrard (www.burrardyachtclub.com) (607) 988-0817 49° 18.7' 123° 05.6' Burrard Inlet, BC</t>
  </si>
  <si>
    <t>Camano Island Yacht Club (www.camanoislandyc.com) (206) 399-8079) 48° 12.99' N    122° 32.34' W Saratoga Passage</t>
  </si>
  <si>
    <t>Canadian Forces Sailing Assoc.  (www.cfsaesq.ca) (250) 385-2467 48° 26.3' 123° 26.0' Esquimalt, BC</t>
  </si>
  <si>
    <t>Capital City (www.ccyc.ca) (250) 656-4512 48° 40.3' 123° 25.1' Tsehum Harbor, BC</t>
  </si>
  <si>
    <t>Carling (www.carlingyachtclub.org) (253) 884-5137 47° 12.6' 122° 45.3' Longbranch</t>
  </si>
  <si>
    <t>Cathlamet (www.cathlametyachtclub.org) (360) 795-3501 46° 12.3' 123° 23.3' Elochoman Slough</t>
  </si>
  <si>
    <t>Channel Islands (ciyc.com) (805) 985-2492 34° 09.8' 119° 13.6' Channel Is. Hbr. Marina, CA</t>
  </si>
  <si>
    <t>Corinthian Yacht Club of Bellingham (www.cycbellingham.org) (360) 676-2542 48° 45.3' 122° 30.8' Squalicum Harbor</t>
  </si>
  <si>
    <t>Corinthian Yacht Club of Edmonds (www.cycedmonds.org) (425) 744-6308 47° 48.6' 122° 23.5' Port of Edmonds</t>
  </si>
  <si>
    <t>Corinthian Yacht Club of Seattle (www.cycseattle.org) (206) 601-4089 47° 41.1' 122° 24.2' Shilshole Marina</t>
  </si>
  <si>
    <t>Corinthian Yacht Club of Tacoma (www.cyct.com) (253) 572-2524 47° 14.7' 122° 26.0' Tyee Marina</t>
  </si>
  <si>
    <t>West Sound Corinthian Yacht Club (www.wscyc.net) (360) 876-5535 47° 32.7' 122° 38.4' Port Orchard Marina</t>
  </si>
  <si>
    <t>Crescent Beach (www.cbyc.info) (604) 538-9666 49° 03.4' 122° 52.1' Crescent Beach Marina, BC</t>
  </si>
  <si>
    <t>Dagmars (www.dagmars.org) (425) 745-2275 48° 00.8' 122° 10.8' Snohomish River</t>
  </si>
  <si>
    <t>Day Island (www.dayislandyc.org) (509) 304-8812 47° 14.4' 122° 33.5' Day Island Marina</t>
  </si>
  <si>
    <t>Deep Bay (www.dbyc.ca) (250) 757-8663 49° 28.0' 124° 43.6’ Deep Bay, BC</t>
  </si>
  <si>
    <t>Deer Harbor Yacht Club (dhyc.org) (360) 376-3037 48° 37.23' N  123° 0.16' W Deer Harbor Marina</t>
  </si>
  <si>
    <t>Duwamish (duwamishyachtclub.com) (206) 767-9330 49° 31.1' 122° 26.0' Duwamish River</t>
  </si>
  <si>
    <t>Emerald Rose (www.emeraldroseyachtclub.org) (360) 425-7610 48° 23.9' 122° 37.7' Cornet Bay</t>
  </si>
  <si>
    <t>Everett (www.everettyachtclub.com) (206) 409-6583 47° 59.5' 122° 13.5' Port of Everett</t>
  </si>
  <si>
    <t>False Creek (www.fcyc.com) (604) 648-2628 49° 16.4' 123° 08.0' False Creek, BC</t>
  </si>
  <si>
    <t>Fidalgo (www.fidalgoyachtclub.org) (360) 293-0694 48° 30.6' 122° 36.2' Cap Sante Boat Haven</t>
  </si>
  <si>
    <t>Fircrest (www.fircrestyc.org) (253) 752-6663 47° 18.5' 122° 30.8' Breakwater Marina</t>
  </si>
  <si>
    <t>Flounder Bay (www.fbyc.com) (360) 293-5134 48° 29.4' 122° 40.6' Flounder Bay</t>
  </si>
  <si>
    <t>Gig Harbor (www.gigharboryc.com) (253) 858-2250 47° 20.32' 122° 35.22' Gig Harbor</t>
  </si>
  <si>
    <t>Hidden Harbor (www.hhycseattle.org) (425) 614-3719 47° 45.3' 122° 15.8' Lake Union</t>
  </si>
  <si>
    <t>International (www.iycbc.ca) (360) 647-6176 48° 59.5’ 122° 45.9’ Blaine Marina</t>
  </si>
  <si>
    <t>Juneau (www.juneauyc.org)* (907) 586-5255 58° 18.3' 134° 26.1' Juneau Docks and Harbors, AK</t>
  </si>
  <si>
    <t>Kingston Cove (kcyc.org) (360) 297-3545 47° 47.7' 122° 29.9' Port of Kingston</t>
  </si>
  <si>
    <t>Lahaina Yacht Club (www.lyc.us)  (808) 661-0191 20° 52.54'   156° 40.80' Lahina, Maui, HI</t>
  </si>
  <si>
    <t>Longview (lyc1932.org) (360) 431-5309 46° 10.1' 123° 03.0' Fisher Island</t>
  </si>
  <si>
    <t>Lopez Island Yacht Club (lopezislandyachtclub.com) (360) 468-2233   48° 30.79' N  122° 54.95'W  Lopez Islander Resort</t>
  </si>
  <si>
    <t>Nanaimo (www.nanaimoyc.ca) (604) 754-7011 49° 10.6' 123° 56.4' W  Nanaimo, BC</t>
  </si>
  <si>
    <t>Navy Yacht Club - Everett (www.nyceinfo.org) (425) 259-6001 47° 59.5' 122° 13.5' Port of Everett</t>
  </si>
  <si>
    <t>Oak Harbor (www.ohyc.org) (360) 279-4575 48° 17.1' 122° 38.1' Oak Harbor</t>
  </si>
  <si>
    <t>Orcas Island (www.oiyc.org) (206) 465-3490 48° 37.8' 122° 57.5' Westsound</t>
  </si>
  <si>
    <t>Oro Bay (www.orobay.org) (253) 884-4342 47° 08.1' 122° 42.2' Anderson Island</t>
  </si>
  <si>
    <t>Point Roberts (pointrobertsyachtclub.com) (360) 945-2255 48° 58.4' 123° 03.8' Point Roberts Marina</t>
  </si>
  <si>
    <t>Point Roberts Marina Resort (www.pointrobertsmarina.com) (360) 945-2255 48° 58.44' N    123° 03.79' W Point Robers Marina</t>
  </si>
  <si>
    <t>Port Ludlow (www.plyc.us) (360) 437-0513 47° 55.3' 122° 41.1' Port Ludlow Marina</t>
  </si>
  <si>
    <t>Port Madison (www.portmadisonyc.org) (206) 947-1483 47° 42.0’ 122° 31.7 ' Port Madison</t>
  </si>
  <si>
    <t>Port Orchard (www.poyc.org) (360) 876-9010 47° 32.3' 122° 38.8' Port Orchard Marina</t>
  </si>
  <si>
    <t>Port Townsend (www.ptyc.net) (360) 385-2355 48° 06.5' 122° 46.2' Pt. Townsend Boat Haven</t>
  </si>
  <si>
    <t>Portland (www.portlandyc.com) (503) 285-1922 45° 36.0' 122° 39.0' North Portland Harbor, OR</t>
  </si>
  <si>
    <t>Poulsbo (www.poulsboyc.org) (206) 713-1609 47° 43.6' 122° 38.3' South of City Dock</t>
  </si>
  <si>
    <t>Puget Sound (www.pugetsoundyc.org) (206) 595-6351 47° 39.0' 122° 19.6' Lake Union</t>
  </si>
  <si>
    <t>Quartermaster (www.qycv.org) (206) 498-8348 47° 23.6' 122° 27.8' Vashon Island</t>
  </si>
  <si>
    <t>Queen City (www.queencity.org) (206) 709-2000 47° 38.6' 122° 18.9' Portage Bay</t>
  </si>
  <si>
    <t>Roche Harbor (www.rhyc.org) (360) 373-1035 47° 33.9' 122° 37.2' Bremerton Marina</t>
  </si>
  <si>
    <t>Rose City (www.rosecityyachtclub.org) (503) 244-0004 45° 36.5' 122° 37.5' Portland, OR</t>
  </si>
  <si>
    <t>Royal City (royalcityyachtclub.com) (604) 467-2212 49° 06.9' 123° 04.6' Fraser River, BC</t>
  </si>
  <si>
    <t>Sauvie Island Yacht Club (www.siyc.org) (503) 972-9671 45° 36.3' 122 ° 39.5' Portland, OR</t>
  </si>
  <si>
    <t>Seabacs Boeing Empl (www.seabacs.com) (360) 692-5498 47° 39.0' 122° 36.8' Port of Brownsville</t>
  </si>
  <si>
    <t>Seattle Singles (www.ssyc.com) (206) 728-3006 47° 39.5' 122° 22.7' Shilshole Bay Marina</t>
  </si>
  <si>
    <t>Semiahmoo (www.semiahmooyachtclub.com) (360) 371-0440 48° 59.4' 122° 47.6' Drayton Harbo</t>
  </si>
  <si>
    <t>Sequim Bay (www.sequimbayyachtclub.org) (360) 460-7623 48° 04.0' 123° 02.2' John Wayne Marina</t>
  </si>
  <si>
    <t>Shelton (www.sheltonyachtclub.com) (360) 426-1151 47° 12.8' 123° 05.0' Oakland Bay Marina</t>
  </si>
  <si>
    <t>Sidney North Saanich (www.snsyc.ca) (250) 656-4600 48° 40.5' 123° 25.0' Tsehum Harbor, BC</t>
  </si>
  <si>
    <t>Sinclair Inlet (www.sinclairinletyachtclub.com) (360) 876-5535 47° 32.7' 122° 38.4' Port Orchard Marina</t>
  </si>
  <si>
    <t>Swinomish (www.swinomishyachtclub.org) (360) 466-7418 48° 23.6' 123° 29.7' Swinomish Slough</t>
  </si>
  <si>
    <t>Tacoma (www.tacomayachtclub.org) (253) 752-3555 47° 18.4' 122° 30.8' Point Defiance</t>
  </si>
  <si>
    <t>Three Tree Point (www.ttpyc.org) (206) 824-5700 47° 24.1' 122° 19.9’ Des Moines Marina</t>
  </si>
  <si>
    <t>Totem (www.totemyachtclub.com) (253) 272-4404 47° 15.34' 122° 26.0' Foss Harbor Marina</t>
  </si>
  <si>
    <t>Tyee (www.tyeeyachtclub.org) (206) 795-3737 47° 39.1' 122° 19.3' Lake Union</t>
  </si>
  <si>
    <t>Tyee (www.tyeeyc.com) (503) 284-4772 45° 36.1' 122° 38.0' Portland , OR</t>
  </si>
  <si>
    <t>Vancouver Rowing Club (vancouverrowingclub.com) (604) 687-3400 49° 17.8' 123° 08.0' Coal Harbor, BC</t>
  </si>
  <si>
    <t>Viking (www.thevikingyachtclub.com) (253) 627-7676 47° 16.9' 122° 23.6' Chinook Landing</t>
  </si>
  <si>
    <t>West Seattle (www.westseattleyachtclub.com) (360) 692-5498 47° 39.1' 122° 36.6' Port of Brownsville</t>
  </si>
  <si>
    <t>Willamette (www.willametteyc.org) (971) 255-8055 45° 36.3' 122° 39.5' Tomahawk Bay Marina, OR</t>
  </si>
  <si>
    <t>Yakima Valley Boat Club (www.yakimavalleyboatclub.org) (509) 966-7133 46° 38.1' 121° 10.2' Rimrock Lake</t>
  </si>
  <si>
    <t>Dist From Oly (NM)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</si>
</sst>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0" formatCode="[&lt;=9999999]###\-####;\(###\)\ ###\-####"/>
    <numFmt numFmtId="173" formatCode="#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/>
    <xf numFmtId="0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170" fontId="0" fillId="0" borderId="0" xfId="0" applyNumberFormat="1"/>
    <xf numFmtId="173" fontId="0" fillId="0" borderId="0" xfId="0" applyNumberFormat="1"/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170" fontId="1" fillId="3" borderId="4" xfId="0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170" fontId="1" fillId="0" borderId="4" xfId="0" applyNumberFormat="1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170" fontId="1" fillId="3" borderId="2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17"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</dxf>
    <dxf>
      <numFmt numFmtId="173" formatCode="#"/>
    </dxf>
    <dxf>
      <numFmt numFmtId="0" formatCode="General"/>
    </dxf>
    <dxf>
      <numFmt numFmtId="170" formatCode="[&lt;=9999999]###\-####;\(###\)\ ###\-####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4D40DB82-1D0B-449F-9EFF-4545A7A6766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hyperlink" Target="http://oiyc.org/" TargetMode="External"/><Relationship Id="rId21" Type="http://schemas.openxmlformats.org/officeDocument/2006/relationships/hyperlink" Target="http://yachtdestinations.org/forums/index.php?/forum/23-Stories-and-news-about-cruising-Camano-Island-Yacht-Club/" TargetMode="External"/><Relationship Id="rId42" Type="http://schemas.openxmlformats.org/officeDocument/2006/relationships/hyperlink" Target="http://yachtdestinations.org/forums/index.php?/forum/35-corinthian-yacht-club-of-edmonds/" TargetMode="External"/><Relationship Id="rId63" Type="http://schemas.openxmlformats.org/officeDocument/2006/relationships/hyperlink" Target="http://www.duwamishyachtclub.com/" TargetMode="External"/><Relationship Id="rId84" Type="http://schemas.openxmlformats.org/officeDocument/2006/relationships/hyperlink" Target="http://www.gigharboryc.com/" TargetMode="External"/><Relationship Id="rId138" Type="http://schemas.openxmlformats.org/officeDocument/2006/relationships/hyperlink" Target="http://ptyc.net/" TargetMode="External"/><Relationship Id="rId159" Type="http://schemas.openxmlformats.org/officeDocument/2006/relationships/hyperlink" Target="http://rosecityyachtclub.org/" TargetMode="External"/><Relationship Id="rId170" Type="http://schemas.openxmlformats.org/officeDocument/2006/relationships/hyperlink" Target="http://yachtdestinations.org/forums/index.php?/forum/41-seabacs-yacht-club-boeing-co/" TargetMode="External"/><Relationship Id="rId191" Type="http://schemas.openxmlformats.org/officeDocument/2006/relationships/hyperlink" Target="http://yachtdestinations.org/forums/index.php?/forum/21-Stories-and-news-about-cruising-Swinomish-Yacht-Club/" TargetMode="External"/><Relationship Id="rId205" Type="http://schemas.openxmlformats.org/officeDocument/2006/relationships/hyperlink" Target="https://yachtdestinations.org/ClubPages/clubpage.php?page=dt&amp;club=66&amp;account=bd61b52a228fea31214e2ee8a999f46b&amp;css=default&amp;title=yes" TargetMode="External"/><Relationship Id="rId107" Type="http://schemas.openxmlformats.org/officeDocument/2006/relationships/hyperlink" Target="http://yachtdestinations.org/forums/index.php?/forum/7-lopez-island-yacht-club/" TargetMode="External"/><Relationship Id="rId11" Type="http://schemas.openxmlformats.org/officeDocument/2006/relationships/hyperlink" Target="https://yachtdestinations.org/ClubPages/clubpage.php?page=dt&amp;club=50&amp;account=b8bfcc3e52d7db77da743369dbc509cd&amp;css=default&amp;title=yes" TargetMode="External"/><Relationship Id="rId32" Type="http://schemas.openxmlformats.org/officeDocument/2006/relationships/hyperlink" Target="https://yachtdestinations.org/ClubPages/clubpage.php?page=dt&amp;club=125&amp;account=ed9371011a95be775be0a4c95d59dc22&amp;css=default&amp;title=yes" TargetMode="External"/><Relationship Id="rId53" Type="http://schemas.openxmlformats.org/officeDocument/2006/relationships/hyperlink" Target="https://yachtdestinations.org/ClubPages/clubpage.php?page=dt&amp;club=34&amp;account=90cfbcba769b80246148a135007e0404&amp;css=default&amp;title=yes" TargetMode="External"/><Relationship Id="rId74" Type="http://schemas.openxmlformats.org/officeDocument/2006/relationships/hyperlink" Target="http://yachtdestinations.org/forums/index.php?/forum/80-false-creek-yacht-club/" TargetMode="External"/><Relationship Id="rId128" Type="http://schemas.openxmlformats.org/officeDocument/2006/relationships/hyperlink" Target="http://yachtdestinations.org/forums/index.php?/forum/17-Stories-and-news-about-cruising-Point-Roberts-Yacht-Club/" TargetMode="External"/><Relationship Id="rId149" Type="http://schemas.openxmlformats.org/officeDocument/2006/relationships/hyperlink" Target="http://yachtdestinations.org/forums/index.php?/forum/54-puget-sound-yacht-club/" TargetMode="External"/><Relationship Id="rId5" Type="http://schemas.openxmlformats.org/officeDocument/2006/relationships/hyperlink" Target="https://yachtdestinations.org/ClubPages/clubpage.php?page=dt&amp;club=71&amp;account=863ff5d260912b7f51d56ed6020e2310&amp;css=default&amp;title=yes" TargetMode="External"/><Relationship Id="rId95" Type="http://schemas.openxmlformats.org/officeDocument/2006/relationships/hyperlink" Target="http://yachtdestinations.org/forums/index.php?/forum/152-while-visiting-the-Juneau-Yacht-Club" TargetMode="External"/><Relationship Id="rId160" Type="http://schemas.openxmlformats.org/officeDocument/2006/relationships/hyperlink" Target="https://yachtdestinations.org/ClubPages/clubpage.php?page=dt&amp;club=123&amp;account=d6fb881468e12b611c3c8cc57b70db92&amp;css=default&amp;title=yes" TargetMode="External"/><Relationship Id="rId181" Type="http://schemas.openxmlformats.org/officeDocument/2006/relationships/hyperlink" Target="https://yachtdestinations.org/ClubPages/clubpage.php?page=dt&amp;club=88&amp;account=12e74a96e5b78fd0d574c305c7b20590&amp;css=default&amp;title=yes" TargetMode="External"/><Relationship Id="rId216" Type="http://schemas.openxmlformats.org/officeDocument/2006/relationships/hyperlink" Target="http://www.wscyc.net/" TargetMode="External"/><Relationship Id="rId22" Type="http://schemas.openxmlformats.org/officeDocument/2006/relationships/hyperlink" Target="http://www.cfsaesq.ca/" TargetMode="External"/><Relationship Id="rId43" Type="http://schemas.openxmlformats.org/officeDocument/2006/relationships/hyperlink" Target="http://www.cycseattle.org/" TargetMode="External"/><Relationship Id="rId64" Type="http://schemas.openxmlformats.org/officeDocument/2006/relationships/hyperlink" Target="https://yachtdestinations.org/ClubPages/clubpage.php?page=dt&amp;club=73&amp;account=d7bda9ecd9c5e6d55630f11fcf9f4cf1&amp;css=default&amp;title=yes" TargetMode="External"/><Relationship Id="rId118" Type="http://schemas.openxmlformats.org/officeDocument/2006/relationships/hyperlink" Target="https://yachtdestinations.org/ClubPages/clubpage.php?page=dt&amp;club=1&amp;account=48ebc0c28aff62b2e50d7bd32d8074b8&amp;css=default&amp;title=yes" TargetMode="External"/><Relationship Id="rId139" Type="http://schemas.openxmlformats.org/officeDocument/2006/relationships/hyperlink" Target="https://yachtdestinations.org/ClubPages/clubpage.php?page=dt&amp;club=37&amp;account=76f60900d8ee690552496ca06e45819a&amp;css=default&amp;title=yes" TargetMode="External"/><Relationship Id="rId85" Type="http://schemas.openxmlformats.org/officeDocument/2006/relationships/hyperlink" Target="https://yachtdestinations.org/ClubPages/clubpage.php?page=dt&amp;club=79&amp;account=26a958a7a9eb3272ff122b7eddff2f87&amp;css=default&amp;title=yes" TargetMode="External"/><Relationship Id="rId150" Type="http://schemas.openxmlformats.org/officeDocument/2006/relationships/hyperlink" Target="http://www.qycv.org/" TargetMode="External"/><Relationship Id="rId171" Type="http://schemas.openxmlformats.org/officeDocument/2006/relationships/hyperlink" Target="http://www.seattlesinglesyc.com/" TargetMode="External"/><Relationship Id="rId192" Type="http://schemas.openxmlformats.org/officeDocument/2006/relationships/hyperlink" Target="http://www.tacomayachtclub.org/" TargetMode="External"/><Relationship Id="rId206" Type="http://schemas.openxmlformats.org/officeDocument/2006/relationships/hyperlink" Target="http://yachtdestinations.org/forums/index.php?/forum/55-tyee-yacht-club-seattle/" TargetMode="External"/><Relationship Id="rId12" Type="http://schemas.openxmlformats.org/officeDocument/2006/relationships/hyperlink" Target="http://yachtdestinations.org/forums/index.php?/forum/44-bremerton-yacht-club/" TargetMode="External"/><Relationship Id="rId33" Type="http://schemas.openxmlformats.org/officeDocument/2006/relationships/hyperlink" Target="http://yachtdestinations.org/forums/index.php?/forum/107-Stories-and-news-about-cruising-Cathlamet-Yacht-Club/" TargetMode="External"/><Relationship Id="rId108" Type="http://schemas.openxmlformats.org/officeDocument/2006/relationships/hyperlink" Target="http://www.nanaimoyc.ca/" TargetMode="External"/><Relationship Id="rId129" Type="http://schemas.openxmlformats.org/officeDocument/2006/relationships/hyperlink" Target="http://www.plyc.us/" TargetMode="External"/><Relationship Id="rId54" Type="http://schemas.openxmlformats.org/officeDocument/2006/relationships/hyperlink" Target="http://yachtdestinations.org/forums/index.php?/forum/29-Stories-and-news-about-cruising-Dagmars-Yacht-Club/" TargetMode="External"/><Relationship Id="rId75" Type="http://schemas.openxmlformats.org/officeDocument/2006/relationships/hyperlink" Target="http://www.fidalgoyachtclub.org/" TargetMode="External"/><Relationship Id="rId96" Type="http://schemas.openxmlformats.org/officeDocument/2006/relationships/hyperlink" Target="http://kcyc.org/" TargetMode="External"/><Relationship Id="rId140" Type="http://schemas.openxmlformats.org/officeDocument/2006/relationships/hyperlink" Target="http://yachtdestinations.org/forums/index.php?/forum/32-port-townsend-yacht-club/" TargetMode="External"/><Relationship Id="rId161" Type="http://schemas.openxmlformats.org/officeDocument/2006/relationships/hyperlink" Target="http://yachtdestinations.org/forums/index.php?/forum/105-rose-city-yacht-club/" TargetMode="External"/><Relationship Id="rId182" Type="http://schemas.openxmlformats.org/officeDocument/2006/relationships/hyperlink" Target="http://yachtdestinations.org/forums/index.php?/forum/75-shelton-yacht-club/" TargetMode="External"/><Relationship Id="rId217" Type="http://schemas.openxmlformats.org/officeDocument/2006/relationships/hyperlink" Target="https://yachtdestinations.org/ClubPages/clubpage.php?page=dt&amp;club=56&amp;account=05cb86cb6ddba6161ecbf4712eafdaab&amp;css=default&amp;title=yes" TargetMode="External"/><Relationship Id="rId6" Type="http://schemas.openxmlformats.org/officeDocument/2006/relationships/hyperlink" Target="http://yachtdestinations.org/forums/index.php?/forum/60-bellevue-yacht-club/" TargetMode="External"/><Relationship Id="rId23" Type="http://schemas.openxmlformats.org/officeDocument/2006/relationships/hyperlink" Target="https://yachtdestinations.org/ClubPages/clubpage.php?page=dt&amp;club=104&amp;account=248d726118447f2f538ecf32e2f03ba1&amp;css=default&amp;title=yes" TargetMode="External"/><Relationship Id="rId119" Type="http://schemas.openxmlformats.org/officeDocument/2006/relationships/hyperlink" Target="http://yachtdestinations.org/forums/index.php?/forum/4-orcas-island-yacht-club/" TargetMode="External"/><Relationship Id="rId44" Type="http://schemas.openxmlformats.org/officeDocument/2006/relationships/hyperlink" Target="https://yachtdestinations.org/ClubPages/clubpage.php?page=dt&amp;club=57&amp;account=3310432968639525f7b8800fc596aba1&amp;css=default&amp;title=yes" TargetMode="External"/><Relationship Id="rId65" Type="http://schemas.openxmlformats.org/officeDocument/2006/relationships/hyperlink" Target="http://yachtdestinations.org/forums/index.php?/forum/62-duwamish-yacht-club/" TargetMode="External"/><Relationship Id="rId86" Type="http://schemas.openxmlformats.org/officeDocument/2006/relationships/hyperlink" Target="http://yachtdestinations.org/forums/index.php?/forum/67-gig-harbor-yacht-club/" TargetMode="External"/><Relationship Id="rId130" Type="http://schemas.openxmlformats.org/officeDocument/2006/relationships/hyperlink" Target="https://yachtdestinations.org/ClubPages/clubpage.php?page=dt&amp;club=38&amp;account=8e83dd47033017692b8deddc44c4b433&amp;css=default&amp;title=yes" TargetMode="External"/><Relationship Id="rId151" Type="http://schemas.openxmlformats.org/officeDocument/2006/relationships/hyperlink" Target="https://yachtdestinations.org/ClubPages/clubpage.php?page=dt&amp;club=77&amp;account=825a209aecb70720ee893a1f8778dc58&amp;css=default&amp;title=yes" TargetMode="External"/><Relationship Id="rId172" Type="http://schemas.openxmlformats.org/officeDocument/2006/relationships/hyperlink" Target="https://yachtdestinations.org/ClubPages/clubpage.php?page=dt&amp;club=61&amp;account=63f753fe58ebecc45ad4ee7889855856&amp;css=default&amp;title=yes" TargetMode="External"/><Relationship Id="rId193" Type="http://schemas.openxmlformats.org/officeDocument/2006/relationships/hyperlink" Target="https://yachtdestinations.org/ClubPages/clubpage.php?page=dt&amp;club=84&amp;account=0efa473c6f45cbc67b72ebbf3eec9c2d&amp;css=default&amp;title=yes" TargetMode="External"/><Relationship Id="rId207" Type="http://schemas.openxmlformats.org/officeDocument/2006/relationships/hyperlink" Target="http://www.vancouverrowingclub.ca/" TargetMode="External"/><Relationship Id="rId13" Type="http://schemas.openxmlformats.org/officeDocument/2006/relationships/hyperlink" Target="http://brownsvilleyachtclub.org/" TargetMode="External"/><Relationship Id="rId109" Type="http://schemas.openxmlformats.org/officeDocument/2006/relationships/hyperlink" Target="https://yachtdestinations.org/ClubPages/clubpage.php?page=dt&amp;club=112&amp;account=0829556dd4b0c218e33337efe212f246&amp;css=default&amp;title=yes" TargetMode="External"/><Relationship Id="rId34" Type="http://schemas.openxmlformats.org/officeDocument/2006/relationships/hyperlink" Target="http://www.ciyc.com/" TargetMode="External"/><Relationship Id="rId55" Type="http://schemas.openxmlformats.org/officeDocument/2006/relationships/hyperlink" Target="http://www.dayislandyc.org/" TargetMode="External"/><Relationship Id="rId76" Type="http://schemas.openxmlformats.org/officeDocument/2006/relationships/hyperlink" Target="https://yachtdestinations.org/ClubPages/clubpage.php?page=dt&amp;club=11&amp;account=ce3915c9c54a5554022e34edf01b08e1&amp;css=default&amp;title=yes" TargetMode="External"/><Relationship Id="rId97" Type="http://schemas.openxmlformats.org/officeDocument/2006/relationships/hyperlink" Target="https://yachtdestinations.org/ClubPages/clubpage.php?page=dt&amp;club=43&amp;account=3298f752476dd6f744a0da61863cf372&amp;css=default&amp;title=yes" TargetMode="External"/><Relationship Id="rId120" Type="http://schemas.openxmlformats.org/officeDocument/2006/relationships/hyperlink" Target="http://orobayyc.org/" TargetMode="External"/><Relationship Id="rId141" Type="http://schemas.openxmlformats.org/officeDocument/2006/relationships/hyperlink" Target="http://www.portlandyc.com/" TargetMode="External"/><Relationship Id="rId7" Type="http://schemas.openxmlformats.org/officeDocument/2006/relationships/hyperlink" Target="http://www.byc.org/" TargetMode="External"/><Relationship Id="rId162" Type="http://schemas.openxmlformats.org/officeDocument/2006/relationships/hyperlink" Target="https://www.royalcityyachtclub.com/" TargetMode="External"/><Relationship Id="rId183" Type="http://schemas.openxmlformats.org/officeDocument/2006/relationships/hyperlink" Target="http://sidneynorthsaanichyachtclub.wildapricot.org/" TargetMode="External"/><Relationship Id="rId218" Type="http://schemas.openxmlformats.org/officeDocument/2006/relationships/hyperlink" Target="http://yachtdestinations.org/forums/index.php?/forum/49-west-sound-corinthian-yacht-club/" TargetMode="External"/><Relationship Id="rId24" Type="http://schemas.openxmlformats.org/officeDocument/2006/relationships/hyperlink" Target="http://yachtdestinations.org/forums/index.php?/forum/89-Stories-and-news-about-cruising-Canadian-Forces-Sailing-Assoc./" TargetMode="External"/><Relationship Id="rId45" Type="http://schemas.openxmlformats.org/officeDocument/2006/relationships/hyperlink" Target="http://yachtdestinations.org/forums/index.php?/forum/48-corinthian-yacht-club-of-seattle/" TargetMode="External"/><Relationship Id="rId66" Type="http://schemas.openxmlformats.org/officeDocument/2006/relationships/hyperlink" Target="http://emeraldroseyc.com/" TargetMode="External"/><Relationship Id="rId87" Type="http://schemas.openxmlformats.org/officeDocument/2006/relationships/hyperlink" Target="http://www.hhycseattle.com/" TargetMode="External"/><Relationship Id="rId110" Type="http://schemas.openxmlformats.org/officeDocument/2006/relationships/hyperlink" Target="http://yachtdestinations.org/forums/index.php?/forum/96-Stories-and-news-about-cruising-Nanaimo-Yacht-Club/" TargetMode="External"/><Relationship Id="rId131" Type="http://schemas.openxmlformats.org/officeDocument/2006/relationships/hyperlink" Target="http://yachtdestinations.org/forums/index.php?/forum/33-port-ludlow-yacht-club/" TargetMode="External"/><Relationship Id="rId152" Type="http://schemas.openxmlformats.org/officeDocument/2006/relationships/hyperlink" Target="http://yachtdestinations.org/forums/index.php?/forum/66-quartermaster-yacht-club/" TargetMode="External"/><Relationship Id="rId173" Type="http://schemas.openxmlformats.org/officeDocument/2006/relationships/hyperlink" Target="http://yachtdestinations.org/forums/index.php?/forum/51-seattle-singles-yacht-club/" TargetMode="External"/><Relationship Id="rId194" Type="http://schemas.openxmlformats.org/officeDocument/2006/relationships/hyperlink" Target="http://yachtdestinations.org/forums/index.php?/forum/71-tacoma-yacht-club/" TargetMode="External"/><Relationship Id="rId208" Type="http://schemas.openxmlformats.org/officeDocument/2006/relationships/hyperlink" Target="https://yachtdestinations.org/ClubPages/clubpage.php?page=dt&amp;club=151&amp;account=f97c4dc0f053abcc40abc906275ad3cf&amp;css=default&amp;title=yes" TargetMode="External"/><Relationship Id="rId14" Type="http://schemas.openxmlformats.org/officeDocument/2006/relationships/hyperlink" Target="https://yachtdestinations.org/ClubPages/clubpage.php?page=dt&amp;club=46&amp;account=787796215c4d6025290cc4d3d50d2a33&amp;css=default&amp;title=yes" TargetMode="External"/><Relationship Id="rId35" Type="http://schemas.openxmlformats.org/officeDocument/2006/relationships/hyperlink" Target="https://yachtdestinations.org/ClubPages/clubpage.php?page=dt&amp;club=617&amp;account=dbd1dec6ceecac949cf89be6a07d3abd&amp;css=default&amp;title=yes" TargetMode="External"/><Relationship Id="rId56" Type="http://schemas.openxmlformats.org/officeDocument/2006/relationships/hyperlink" Target="https://yachtdestinations.org/ClubPages/clubpage.php?page=dt&amp;club=82&amp;account=fb54fc21eef4c4ff316e372ec610aa9c&amp;css=default&amp;title=yes" TargetMode="External"/><Relationship Id="rId77" Type="http://schemas.openxmlformats.org/officeDocument/2006/relationships/hyperlink" Target="http://yachtdestinations.org/forums/index.php?/forum/9-fidalgo-yacht-club/" TargetMode="External"/><Relationship Id="rId100" Type="http://schemas.openxmlformats.org/officeDocument/2006/relationships/hyperlink" Target="https://yachtdestinations.org/ClubPages/clubpage.php?page=dt&amp;club=168&amp;account=154fbbb1847782a64527e6b9af1b66b6&amp;css=default&amp;title=yes" TargetMode="External"/><Relationship Id="rId8" Type="http://schemas.openxmlformats.org/officeDocument/2006/relationships/hyperlink" Target="https://yachtdestinations.org/ClubPages/clubpage.php?page=dt&amp;club=13&amp;account=df51e55dd7c349a1d1b4bc7a075257b1&amp;css=default&amp;title=yes" TargetMode="External"/><Relationship Id="rId51" Type="http://schemas.openxmlformats.org/officeDocument/2006/relationships/hyperlink" Target="http://yachtdestinations.org/forums/index.php?/forum/87-crescent-beach-yacht-club/" TargetMode="External"/><Relationship Id="rId72" Type="http://schemas.openxmlformats.org/officeDocument/2006/relationships/hyperlink" Target="http://www.fcyc.com/" TargetMode="External"/><Relationship Id="rId93" Type="http://schemas.openxmlformats.org/officeDocument/2006/relationships/hyperlink" Target="http://www.juneauyc.org/" TargetMode="External"/><Relationship Id="rId98" Type="http://schemas.openxmlformats.org/officeDocument/2006/relationships/hyperlink" Target="http://yachtdestinations.org/forums/index.php?/forum/37-kingston-cove-yacht-club/" TargetMode="External"/><Relationship Id="rId121" Type="http://schemas.openxmlformats.org/officeDocument/2006/relationships/hyperlink" Target="https://yachtdestinations.org/ClubPages/clubpage.php?page=dt&amp;club=89&amp;account=874371f008c8cc2cf3e2b8abd0971f24&amp;css=default&amp;title=yes" TargetMode="External"/><Relationship Id="rId142" Type="http://schemas.openxmlformats.org/officeDocument/2006/relationships/hyperlink" Target="https://yachtdestinations.org/ClubPages/clubpage.php?page=dt&amp;club=121&amp;account=dad1c735b2dad1806f7b837998d62260&amp;css=default&amp;title=yes" TargetMode="External"/><Relationship Id="rId163" Type="http://schemas.openxmlformats.org/officeDocument/2006/relationships/hyperlink" Target="https://yachtdestinations.org/ClubPages/clubpage.php?page=dt&amp;club=98&amp;account=0e5c2cd69d16111f9a8d622b0e5781c9&amp;css=default&amp;title=yes" TargetMode="External"/><Relationship Id="rId184" Type="http://schemas.openxmlformats.org/officeDocument/2006/relationships/hyperlink" Target="https://yachtdestinations.org/ClubPages/clubpage.php?page=dt&amp;club=107&amp;account=3dca686ce5b9a0def313e2591d6090f2&amp;css=default&amp;title=yes" TargetMode="External"/><Relationship Id="rId189" Type="http://schemas.openxmlformats.org/officeDocument/2006/relationships/hyperlink" Target="http://www.swinomishyachtclub.org/?page_id=319" TargetMode="External"/><Relationship Id="rId219" Type="http://schemas.openxmlformats.org/officeDocument/2006/relationships/hyperlink" Target="http://www.willamettesailingclub.com/" TargetMode="External"/><Relationship Id="rId3" Type="http://schemas.openxmlformats.org/officeDocument/2006/relationships/hyperlink" Target="http://yachtdestinations.org/forums/index.php?/forum/8-anacortes-yacht-club/" TargetMode="External"/><Relationship Id="rId214" Type="http://schemas.openxmlformats.org/officeDocument/2006/relationships/hyperlink" Target="https://yachtdestinations.org/ClubPages/clubpage.php?page=dt&amp;club=48&amp;account=cbe54648048a6948bd7f02aac9b382d4&amp;css=default&amp;title=yes" TargetMode="External"/><Relationship Id="rId25" Type="http://schemas.openxmlformats.org/officeDocument/2006/relationships/hyperlink" Target="http://www.ccyc.ca/" TargetMode="External"/><Relationship Id="rId46" Type="http://schemas.openxmlformats.org/officeDocument/2006/relationships/hyperlink" Target="http://www.cyct.com/" TargetMode="External"/><Relationship Id="rId67" Type="http://schemas.openxmlformats.org/officeDocument/2006/relationships/hyperlink" Target="https://yachtdestinations.org/ClubPages/clubpage.php?page=dt&amp;club=21&amp;account=5b3b05b915f81121438a83cfece95de0&amp;css=default&amp;title=yes" TargetMode="External"/><Relationship Id="rId116" Type="http://schemas.openxmlformats.org/officeDocument/2006/relationships/hyperlink" Target="http://yachtdestinations.org/forums/index.php?/forum/22-Stories-and-news-about-cruising-Oak-Harbor-Yacht-Club/" TargetMode="External"/><Relationship Id="rId137" Type="http://schemas.openxmlformats.org/officeDocument/2006/relationships/hyperlink" Target="http://yachtdestinations.org/forums/index.php?/forum/46-port-orchard-yacht-club/" TargetMode="External"/><Relationship Id="rId158" Type="http://schemas.openxmlformats.org/officeDocument/2006/relationships/hyperlink" Target="http://yachtdestinations.org/forums/index.php?/forum/45-roche-harbor-yacht-club/" TargetMode="External"/><Relationship Id="rId20" Type="http://schemas.openxmlformats.org/officeDocument/2006/relationships/hyperlink" Target="https://yachtdestinations.org/ClubPages/clubpage.php?page=dt&amp;club=28&amp;account=990c0f27f33d515bdb60b18a40117a3d&amp;css=default&amp;title=yes" TargetMode="External"/><Relationship Id="rId41" Type="http://schemas.openxmlformats.org/officeDocument/2006/relationships/hyperlink" Target="https://yachtdestinations.org/ClubPages/clubpage.php?page=dt&amp;club=40&amp;account=c7ca5812f8a67b019850af120154bbd0&amp;css=default&amp;title=yes" TargetMode="External"/><Relationship Id="rId62" Type="http://schemas.openxmlformats.org/officeDocument/2006/relationships/hyperlink" Target="https://yachtdestinations.org/ClubPages/clubpage.php?page=dt&amp;club=616&amp;account=78a76c3f36ca7eea9e9bfd9f64141622&amp;css=default&amp;title=yes" TargetMode="External"/><Relationship Id="rId83" Type="http://schemas.openxmlformats.org/officeDocument/2006/relationships/hyperlink" Target="http://yachtdestinations.org/forums/index.php?/forum/10-flounder-bay-yacht-club/" TargetMode="External"/><Relationship Id="rId88" Type="http://schemas.openxmlformats.org/officeDocument/2006/relationships/hyperlink" Target="https://yachtdestinations.org/ClubPages/clubpage.php?page=dt&amp;club=64&amp;account=0c0aac2f739a093905eb6ca04b6075c8&amp;css=default&amp;title=yes" TargetMode="External"/><Relationship Id="rId111" Type="http://schemas.openxmlformats.org/officeDocument/2006/relationships/hyperlink" Target="http://www.navyyachtclubeverett.com/" TargetMode="External"/><Relationship Id="rId132" Type="http://schemas.openxmlformats.org/officeDocument/2006/relationships/hyperlink" Target="http://portmadisonyc.org/" TargetMode="External"/><Relationship Id="rId153" Type="http://schemas.openxmlformats.org/officeDocument/2006/relationships/hyperlink" Target="https://www.queencity.org/reciprocal-visiting-boat" TargetMode="External"/><Relationship Id="rId174" Type="http://schemas.openxmlformats.org/officeDocument/2006/relationships/hyperlink" Target="http://www.semiahmooyachtclub.org/" TargetMode="External"/><Relationship Id="rId179" Type="http://schemas.openxmlformats.org/officeDocument/2006/relationships/hyperlink" Target="http://yachtdestinations.org/forums/index.php?/forum/31-sequim-bay-yacht-club/" TargetMode="External"/><Relationship Id="rId195" Type="http://schemas.openxmlformats.org/officeDocument/2006/relationships/hyperlink" Target="http://www.ttpyc.org/" TargetMode="External"/><Relationship Id="rId209" Type="http://schemas.openxmlformats.org/officeDocument/2006/relationships/hyperlink" Target="http://yachtdestinations.org/forums/index.php?/forum/151-while-visiting-the-Vancouver-Rowing-Club" TargetMode="External"/><Relationship Id="rId190" Type="http://schemas.openxmlformats.org/officeDocument/2006/relationships/hyperlink" Target="https://yachtdestinations.org/ClubPages/clubpage.php?page=dt&amp;club=26&amp;account=4f25268a60458ce84b3c38a5bcb252c6&amp;css=default&amp;title=yes" TargetMode="External"/><Relationship Id="rId204" Type="http://schemas.openxmlformats.org/officeDocument/2006/relationships/hyperlink" Target="http://www.tyeeyachtclub.org/" TargetMode="External"/><Relationship Id="rId220" Type="http://schemas.openxmlformats.org/officeDocument/2006/relationships/hyperlink" Target="https://yachtdestinations.org/ClubPages/clubpage.php?page=dt&amp;club=138&amp;account=1qadgfu457dnfiurhg09475hfjhk78h4&amp;css=default&amp;title=yes" TargetMode="External"/><Relationship Id="rId15" Type="http://schemas.openxmlformats.org/officeDocument/2006/relationships/hyperlink" Target="http://yachtdestinations.org/forums/index.php?/forum/40-brownsville-yacht-club/" TargetMode="External"/><Relationship Id="rId36" Type="http://schemas.openxmlformats.org/officeDocument/2006/relationships/hyperlink" Target="https://yachtdestinations.org/forums/index.php?/forum/0-" TargetMode="External"/><Relationship Id="rId57" Type="http://schemas.openxmlformats.org/officeDocument/2006/relationships/hyperlink" Target="http://yachtdestinations.org/forums/index.php?/forum/69-day-island-yacht-club/" TargetMode="External"/><Relationship Id="rId106" Type="http://schemas.openxmlformats.org/officeDocument/2006/relationships/hyperlink" Target="https://yachtdestinations.org/ClubPages/clubpage.php?page=dt&amp;club=9&amp;account=67f0e01a0ddbdac87f998216119497fd&amp;css=default&amp;title=yes" TargetMode="External"/><Relationship Id="rId127" Type="http://schemas.openxmlformats.org/officeDocument/2006/relationships/hyperlink" Target="https://yachtdestinations.org/ClubPages/clubpage.php?page=dt&amp;club=19&amp;account=2b1b8a7d2f7e43cbfd079242c160d437&amp;css=default&amp;title=yes" TargetMode="External"/><Relationship Id="rId10" Type="http://schemas.openxmlformats.org/officeDocument/2006/relationships/hyperlink" Target="http://www.bremertonyachtclub.org/" TargetMode="External"/><Relationship Id="rId31" Type="http://schemas.openxmlformats.org/officeDocument/2006/relationships/hyperlink" Target="http://cathlametyachtclub.org/" TargetMode="External"/><Relationship Id="rId52" Type="http://schemas.openxmlformats.org/officeDocument/2006/relationships/hyperlink" Target="https://dagmarsyc.clubexpress.com/" TargetMode="External"/><Relationship Id="rId73" Type="http://schemas.openxmlformats.org/officeDocument/2006/relationships/hyperlink" Target="https://yachtdestinations.org/ClubPages/clubpage.php?page=dt&amp;club=94&amp;account=5e988c4ee0199c03e7755f59bf18ab0f&amp;css=default&amp;title=yes" TargetMode="External"/><Relationship Id="rId78" Type="http://schemas.openxmlformats.org/officeDocument/2006/relationships/hyperlink" Target="http://www.fircrestyc.org/" TargetMode="External"/><Relationship Id="rId94" Type="http://schemas.openxmlformats.org/officeDocument/2006/relationships/hyperlink" Target="https://yachtdestinations.org/ClubPages/clubpage.php?page=dt&amp;club=152&amp;account=95737e12ad9d54a5af71c1548cb561a4&amp;css=default&amp;title=yes" TargetMode="External"/><Relationship Id="rId99" Type="http://schemas.openxmlformats.org/officeDocument/2006/relationships/hyperlink" Target="http://www.lyc.us/" TargetMode="External"/><Relationship Id="rId101" Type="http://schemas.openxmlformats.org/officeDocument/2006/relationships/hyperlink" Target="http://yachtdestinations.org/forums/index.php?/forum/167-while-visiting-the-Lahaina-Yacht-Club" TargetMode="External"/><Relationship Id="rId122" Type="http://schemas.openxmlformats.org/officeDocument/2006/relationships/hyperlink" Target="http://yachtdestinations.org/forums/index.php?/forum/76-oro-bay-yacht-club/" TargetMode="External"/><Relationship Id="rId143" Type="http://schemas.openxmlformats.org/officeDocument/2006/relationships/hyperlink" Target="http://yachtdestinations.org/forums/index.php?/forum/103-portland-yacht-club/" TargetMode="External"/><Relationship Id="rId148" Type="http://schemas.openxmlformats.org/officeDocument/2006/relationships/hyperlink" Target="https://yachtdestinations.org/ClubPages/clubpage.php?page=dt&amp;club=65&amp;account=b688372a5c3b00c6c86db06b737e19da&amp;css=default&amp;title=yes" TargetMode="External"/><Relationship Id="rId164" Type="http://schemas.openxmlformats.org/officeDocument/2006/relationships/hyperlink" Target="http://yachtdestinations.org/forums/index.php?/forum/84-royal-city-yacht-club/" TargetMode="External"/><Relationship Id="rId169" Type="http://schemas.openxmlformats.org/officeDocument/2006/relationships/hyperlink" Target="https://yachtdestinations.org/ClubPages/clubpage.php?page=dt&amp;club=47&amp;account=5e499c1aff57839b9179011e6add9fae&amp;css=default&amp;title=yes" TargetMode="External"/><Relationship Id="rId185" Type="http://schemas.openxmlformats.org/officeDocument/2006/relationships/hyperlink" Target="http://yachtdestinations.org/forums/index.php?/forum/92-Stories-and-news-about-cruising-Sidney-North-Saanich-Yacht-Club/" TargetMode="External"/><Relationship Id="rId4" Type="http://schemas.openxmlformats.org/officeDocument/2006/relationships/hyperlink" Target="http://www.bellevueyachtclub.com/" TargetMode="External"/><Relationship Id="rId9" Type="http://schemas.openxmlformats.org/officeDocument/2006/relationships/hyperlink" Target="http://yachtdestinations.org/forums/index.php?/forum/11-bellingham-yacht-club/" TargetMode="External"/><Relationship Id="rId180" Type="http://schemas.openxmlformats.org/officeDocument/2006/relationships/hyperlink" Target="http://www.sheltonyachtclub.com/" TargetMode="External"/><Relationship Id="rId210" Type="http://schemas.openxmlformats.org/officeDocument/2006/relationships/hyperlink" Target="http://www.thevikingyachtclub.com/" TargetMode="External"/><Relationship Id="rId215" Type="http://schemas.openxmlformats.org/officeDocument/2006/relationships/hyperlink" Target="http://yachtdestinations.org/forums/index.php?/forum/42-west-seattle-yacht-club/" TargetMode="External"/><Relationship Id="rId26" Type="http://schemas.openxmlformats.org/officeDocument/2006/relationships/hyperlink" Target="https://yachtdestinations.org/ClubPages/clubpage.php?page=dt&amp;club=106&amp;account=877c28b4aada0a6178a1741f171c1cba&amp;css=default&amp;title=yes" TargetMode="External"/><Relationship Id="rId47" Type="http://schemas.openxmlformats.org/officeDocument/2006/relationships/hyperlink" Target="https://yachtdestinations.org/ClubPages/clubpage.php?page=dt&amp;club=81&amp;account=056791bb2f98619fb2008d71a97c29ab&amp;css=default&amp;title=yes" TargetMode="External"/><Relationship Id="rId68" Type="http://schemas.openxmlformats.org/officeDocument/2006/relationships/hyperlink" Target="http://yachtdestinations.org/forums/index.php?/forum/19-Stories-and-news-about-cruising-Emerald-Rose-Yacht-Club/" TargetMode="External"/><Relationship Id="rId89" Type="http://schemas.openxmlformats.org/officeDocument/2006/relationships/hyperlink" Target="http://yachtdestinations.org/forums/index.php?/forum/53-hidden-harbor-yacht-club/" TargetMode="External"/><Relationship Id="rId112" Type="http://schemas.openxmlformats.org/officeDocument/2006/relationships/hyperlink" Target="https://yachtdestinations.org/ClubPages/clubpage.php?page=dt&amp;club=32&amp;account=985794e169e5d056f1f7b1170f0cd562&amp;css=default&amp;title=yes" TargetMode="External"/><Relationship Id="rId133" Type="http://schemas.openxmlformats.org/officeDocument/2006/relationships/hyperlink" Target="https://yachtdestinations.org/ClubPages/clubpage.php?page=dt&amp;club=44&amp;account=bf63f96224d785e854dab1923a0cd037&amp;css=default&amp;title=yes" TargetMode="External"/><Relationship Id="rId154" Type="http://schemas.openxmlformats.org/officeDocument/2006/relationships/hyperlink" Target="https://yachtdestinations.org/ClubPages/clubpage.php?page=dt&amp;club=67&amp;account=86bc217c45ec04babb62eb09b53a767c&amp;css=default&amp;title=yes" TargetMode="External"/><Relationship Id="rId175" Type="http://schemas.openxmlformats.org/officeDocument/2006/relationships/hyperlink" Target="https://yachtdestinations.org/ClubPages/clubpage.php?page=dt&amp;club=17&amp;account=9c30c6d01c1af33cafde3636fda79f11&amp;css=default&amp;title=yes" TargetMode="External"/><Relationship Id="rId196" Type="http://schemas.openxmlformats.org/officeDocument/2006/relationships/hyperlink" Target="https://yachtdestinations.org/ClubPages/clubpage.php?page=dt&amp;club=75&amp;account=400ea1f954f6bd6218c6e3cef6d9d31a&amp;css=default&amp;title=yes" TargetMode="External"/><Relationship Id="rId200" Type="http://schemas.openxmlformats.org/officeDocument/2006/relationships/hyperlink" Target="http://yachtdestinations.org/forums/index.php?/forum/72-totem-yacht-club/" TargetMode="External"/><Relationship Id="rId16" Type="http://schemas.openxmlformats.org/officeDocument/2006/relationships/hyperlink" Target="http://www.burrardyachtclub.com/" TargetMode="External"/><Relationship Id="rId221" Type="http://schemas.openxmlformats.org/officeDocument/2006/relationships/hyperlink" Target="http://yachtdestinations.org/forums/index.php?/forum/140-willamette-sailing-club/" TargetMode="External"/><Relationship Id="rId37" Type="http://schemas.openxmlformats.org/officeDocument/2006/relationships/hyperlink" Target="http://www.cycbellingham.org/" TargetMode="External"/><Relationship Id="rId58" Type="http://schemas.openxmlformats.org/officeDocument/2006/relationships/hyperlink" Target="http://www.dbyc.ca/" TargetMode="External"/><Relationship Id="rId79" Type="http://schemas.openxmlformats.org/officeDocument/2006/relationships/hyperlink" Target="https://yachtdestinations.org/ClubPages/clubpage.php?page=dt&amp;club=83&amp;account=b1a2d006ce8d71b36821d30641d79148&amp;css=default&amp;title=yes" TargetMode="External"/><Relationship Id="rId102" Type="http://schemas.openxmlformats.org/officeDocument/2006/relationships/hyperlink" Target="http://www.lyc1932.org/" TargetMode="External"/><Relationship Id="rId123" Type="http://schemas.openxmlformats.org/officeDocument/2006/relationships/hyperlink" Target="http://www.pointrobertsmarina.com/" TargetMode="External"/><Relationship Id="rId144" Type="http://schemas.openxmlformats.org/officeDocument/2006/relationships/hyperlink" Target="http://poulsboyc.org/" TargetMode="External"/><Relationship Id="rId90" Type="http://schemas.openxmlformats.org/officeDocument/2006/relationships/hyperlink" Target="http://www.iycbc.ca/" TargetMode="External"/><Relationship Id="rId165" Type="http://schemas.openxmlformats.org/officeDocument/2006/relationships/hyperlink" Target="http://www.siyc.org/" TargetMode="External"/><Relationship Id="rId186" Type="http://schemas.openxmlformats.org/officeDocument/2006/relationships/hyperlink" Target="http://sinclairinletyachtclub.org/" TargetMode="External"/><Relationship Id="rId211" Type="http://schemas.openxmlformats.org/officeDocument/2006/relationships/hyperlink" Target="https://yachtdestinations.org/ClubPages/clubpage.php?page=dt&amp;club=86&amp;account=5f4c4d1c8e42bca104f30cb292dc3fac&amp;css=default&amp;title=yes" TargetMode="External"/><Relationship Id="rId27" Type="http://schemas.openxmlformats.org/officeDocument/2006/relationships/hyperlink" Target="http://yachtdestinations.org/forums/index.php?/forum/91-Stories-and-news-about-cruising-Capital-City-Yacht-Club/" TargetMode="External"/><Relationship Id="rId48" Type="http://schemas.openxmlformats.org/officeDocument/2006/relationships/hyperlink" Target="http://yachtdestinations.org/forums/index.php?/forum/68-corinthian-yacht-club-of-tacoma/" TargetMode="External"/><Relationship Id="rId69" Type="http://schemas.openxmlformats.org/officeDocument/2006/relationships/hyperlink" Target="http://www.everettyachtclub.com/" TargetMode="External"/><Relationship Id="rId113" Type="http://schemas.openxmlformats.org/officeDocument/2006/relationships/hyperlink" Target="http://yachtdestinations.org/forums/index.php?/forum/27-Stories-and-news-about-cruising-Navy-Yacht-Club---Everett/" TargetMode="External"/><Relationship Id="rId134" Type="http://schemas.openxmlformats.org/officeDocument/2006/relationships/hyperlink" Target="http://yachtdestinations.org/forums/index.php?/forum/38-port-madison-yacht-club/" TargetMode="External"/><Relationship Id="rId80" Type="http://schemas.openxmlformats.org/officeDocument/2006/relationships/hyperlink" Target="http://yachtdestinations.org/forums/index.php?/forum/70-fircrest-yacht-club/" TargetMode="External"/><Relationship Id="rId155" Type="http://schemas.openxmlformats.org/officeDocument/2006/relationships/hyperlink" Target="http://yachtdestinations.org/forums/index.php?/forum/56-queen-city-yacht-club/" TargetMode="External"/><Relationship Id="rId176" Type="http://schemas.openxmlformats.org/officeDocument/2006/relationships/hyperlink" Target="http://yachtdestinations.org/forums/index.php?/forum/15-Stories-and-news-about-cruising-Semiahmoo-Yacht-Club/" TargetMode="External"/><Relationship Id="rId197" Type="http://schemas.openxmlformats.org/officeDocument/2006/relationships/hyperlink" Target="http://yachtdestinations.org/forums/index.php?/forum/64-three-tree-point-yacht-club/" TargetMode="External"/><Relationship Id="rId201" Type="http://schemas.openxmlformats.org/officeDocument/2006/relationships/hyperlink" Target="http://www.tyeeyc.com/" TargetMode="External"/><Relationship Id="rId222" Type="http://schemas.openxmlformats.org/officeDocument/2006/relationships/hyperlink" Target="https://yakimavalleyboat.club/" TargetMode="External"/><Relationship Id="rId17" Type="http://schemas.openxmlformats.org/officeDocument/2006/relationships/hyperlink" Target="https://yachtdestinations.org/ClubPages/clubpage.php?page=dt&amp;club=95&amp;account=431c512eeb424c78b680fe5fad31ecc3&amp;css=default&amp;title=yes" TargetMode="External"/><Relationship Id="rId38" Type="http://schemas.openxmlformats.org/officeDocument/2006/relationships/hyperlink" Target="https://yachtdestinations.org/ClubPages/clubpage.php?page=dt&amp;club=14&amp;account=f3fb4debf6b87b606998e3c2c2be19e3&amp;css=default&amp;title=yes" TargetMode="External"/><Relationship Id="rId59" Type="http://schemas.openxmlformats.org/officeDocument/2006/relationships/hyperlink" Target="https://yachtdestinations.org/ClubPages/clubpage.php?page=dt&amp;club=135&amp;account=ajhf83yn84hc987fg732089umhi8e727&amp;css=default&amp;title=yes" TargetMode="External"/><Relationship Id="rId103" Type="http://schemas.openxmlformats.org/officeDocument/2006/relationships/hyperlink" Target="https://yachtdestinations.org/ClubPages/clubpage.php?page=dt&amp;club=136&amp;account=akjhf87348bnf983y92bf983hdsjki48&amp;css=default&amp;title=yes" TargetMode="External"/><Relationship Id="rId124" Type="http://schemas.openxmlformats.org/officeDocument/2006/relationships/hyperlink" Target="https://yachtdestinations.org/ClubPages/clubpage.php?page=dt&amp;club=20&amp;account=0b69d144c74879a7354d125cc60cc12a&amp;css=default&amp;title=yes" TargetMode="External"/><Relationship Id="rId70" Type="http://schemas.openxmlformats.org/officeDocument/2006/relationships/hyperlink" Target="https://yachtdestinations.org/ClubPages/clubpage.php?page=dt&amp;club=30&amp;account=41ac0204675feaac6a94d4fffa0db928&amp;css=default&amp;title=yes" TargetMode="External"/><Relationship Id="rId91" Type="http://schemas.openxmlformats.org/officeDocument/2006/relationships/hyperlink" Target="https://yachtdestinations.org/ClubPages/clubpage.php?page=dt&amp;club=18&amp;account=cbebce42bf3cd5c89e519697ce07ff45&amp;css=default&amp;title=yes" TargetMode="External"/><Relationship Id="rId145" Type="http://schemas.openxmlformats.org/officeDocument/2006/relationships/hyperlink" Target="https://yachtdestinations.org/ClubPages/clubpage.php?page=dt&amp;club=45&amp;account=b36d18110ea6b9414c3c1750b5682064&amp;css=default&amp;title=yes" TargetMode="External"/><Relationship Id="rId166" Type="http://schemas.openxmlformats.org/officeDocument/2006/relationships/hyperlink" Target="https://yachtdestinations.org/ClubPages/clubpage.php?page=dt&amp;club=118&amp;account=00121dc51516274ed8737c53da605bc4&amp;css=default&amp;title=yes" TargetMode="External"/><Relationship Id="rId187" Type="http://schemas.openxmlformats.org/officeDocument/2006/relationships/hyperlink" Target="https://yachtdestinations.org/ClubPages/clubpage.php?page=dt&amp;club=53&amp;account=b6a00929a898ee61974e876776013032&amp;css=default&amp;title=yes" TargetMode="External"/><Relationship Id="rId1" Type="http://schemas.openxmlformats.org/officeDocument/2006/relationships/hyperlink" Target="http://www.anacortesyachtclub.org/" TargetMode="External"/><Relationship Id="rId212" Type="http://schemas.openxmlformats.org/officeDocument/2006/relationships/hyperlink" Target="http://yachtdestinations.org/forums/index.php?/forum/73-viking-yacht-club/" TargetMode="External"/><Relationship Id="rId28" Type="http://schemas.openxmlformats.org/officeDocument/2006/relationships/hyperlink" Target="http://www.carlingyachtclub.com/" TargetMode="External"/><Relationship Id="rId49" Type="http://schemas.openxmlformats.org/officeDocument/2006/relationships/hyperlink" Target="http://www.cbyc.info/" TargetMode="External"/><Relationship Id="rId114" Type="http://schemas.openxmlformats.org/officeDocument/2006/relationships/hyperlink" Target="http://www.ohyc.org/" TargetMode="External"/><Relationship Id="rId60" Type="http://schemas.openxmlformats.org/officeDocument/2006/relationships/hyperlink" Target="http://yachtdestinations.org/forums/index.php?/forum/139-deep-bay-yacht-club/" TargetMode="External"/><Relationship Id="rId81" Type="http://schemas.openxmlformats.org/officeDocument/2006/relationships/hyperlink" Target="http://www.fbyc.webs.com/" TargetMode="External"/><Relationship Id="rId135" Type="http://schemas.openxmlformats.org/officeDocument/2006/relationships/hyperlink" Target="http://www.poyc.org/" TargetMode="External"/><Relationship Id="rId156" Type="http://schemas.openxmlformats.org/officeDocument/2006/relationships/hyperlink" Target="http://www.rhyc.org/" TargetMode="External"/><Relationship Id="rId177" Type="http://schemas.openxmlformats.org/officeDocument/2006/relationships/hyperlink" Target="http://www.sequimbayyachtclub.org/" TargetMode="External"/><Relationship Id="rId198" Type="http://schemas.openxmlformats.org/officeDocument/2006/relationships/hyperlink" Target="http://www.totemyachtclub.com/" TargetMode="External"/><Relationship Id="rId202" Type="http://schemas.openxmlformats.org/officeDocument/2006/relationships/hyperlink" Target="https://yachtdestinations.org/ClubPages/clubpage.php?page=dt&amp;club=122&amp;account=e5d46b2e153483a2c3220fea6c0934b1&amp;css=default&amp;title=yes" TargetMode="External"/><Relationship Id="rId223" Type="http://schemas.openxmlformats.org/officeDocument/2006/relationships/hyperlink" Target="https://yachtdestinations.org/ClubPages/clubpage.php?page=dt&amp;club=148&amp;account=e7b07fb60812cbc1bff5a34a2f36a181&amp;css=default&amp;title=yes" TargetMode="External"/><Relationship Id="rId18" Type="http://schemas.openxmlformats.org/officeDocument/2006/relationships/hyperlink" Target="http://yachtdestinations.org/forums/index.php?/forum/81-burrard-yacht-club/" TargetMode="External"/><Relationship Id="rId39" Type="http://schemas.openxmlformats.org/officeDocument/2006/relationships/hyperlink" Target="http://yachtdestinations.org/forums/index.php?/forum/12-Stories-and-news-about-cruising-Corinthian-Yacht-Club-of-Bellingham/" TargetMode="External"/><Relationship Id="rId50" Type="http://schemas.openxmlformats.org/officeDocument/2006/relationships/hyperlink" Target="https://yachtdestinations.org/ClubPages/clubpage.php?page=dt&amp;club=101&amp;account=b40a7a3a1ab2bf32dc28f3378130c927&amp;css=default&amp;title=yes" TargetMode="External"/><Relationship Id="rId104" Type="http://schemas.openxmlformats.org/officeDocument/2006/relationships/hyperlink" Target="http://yachtdestinations.org/forums/index.php?/forum/135-longview-yacht-club/" TargetMode="External"/><Relationship Id="rId125" Type="http://schemas.openxmlformats.org/officeDocument/2006/relationships/hyperlink" Target="http://yachtdestinations.org/forums/index.php?/forum/18-Stories-and-news-about-cruising-Point-Roberts-Marina-Resort/" TargetMode="External"/><Relationship Id="rId146" Type="http://schemas.openxmlformats.org/officeDocument/2006/relationships/hyperlink" Target="http://yachtdestinations.org/forums/index.php?/forum/39-poulsbo-yacht-club/" TargetMode="External"/><Relationship Id="rId167" Type="http://schemas.openxmlformats.org/officeDocument/2006/relationships/hyperlink" Target="http://yachtdestinations.org/forums/index.php?/forum/100-sauvie-island-yacht-club/" TargetMode="External"/><Relationship Id="rId188" Type="http://schemas.openxmlformats.org/officeDocument/2006/relationships/hyperlink" Target="http://yachtdestinations.org/forums/index.php?/forum/47-sinclair-inlet-yacht-club/" TargetMode="External"/><Relationship Id="rId71" Type="http://schemas.openxmlformats.org/officeDocument/2006/relationships/hyperlink" Target="http://yachtdestinations.org/forums/index.php?/forum/25-Stories-and-news-about-cruising-Everett-Yacht-Club/" TargetMode="External"/><Relationship Id="rId92" Type="http://schemas.openxmlformats.org/officeDocument/2006/relationships/hyperlink" Target="http://yachtdestinations.org/forums/index.php?/forum/16-Stories-and-news-about-cruising-International-Yacht-Club/" TargetMode="External"/><Relationship Id="rId213" Type="http://schemas.openxmlformats.org/officeDocument/2006/relationships/hyperlink" Target="http://www.westseattleyachtclub.org/" TargetMode="External"/><Relationship Id="rId2" Type="http://schemas.openxmlformats.org/officeDocument/2006/relationships/hyperlink" Target="https://yachtdestinations.org/ClubPages/clubpage.php?page=dt&amp;club=10&amp;account=65f76e519a6b5f895b6fb148be90cc02&amp;css=default&amp;title=yes" TargetMode="External"/><Relationship Id="rId29" Type="http://schemas.openxmlformats.org/officeDocument/2006/relationships/hyperlink" Target="https://yachtdestinations.org/ClubPages/clubpage.php?page=dt&amp;club=87&amp;account=1766b4fc4272dd47f98fc14c0548229b&amp;css=default&amp;title=yes" TargetMode="External"/><Relationship Id="rId40" Type="http://schemas.openxmlformats.org/officeDocument/2006/relationships/hyperlink" Target="http://cycedmonds.org/" TargetMode="External"/><Relationship Id="rId115" Type="http://schemas.openxmlformats.org/officeDocument/2006/relationships/hyperlink" Target="https://yachtdestinations.org/ClubPages/clubpage.php?page=dt&amp;club=27&amp;account=c422ff69de33aeed8604cd022fb2dc99&amp;css=default&amp;title=yes" TargetMode="External"/><Relationship Id="rId136" Type="http://schemas.openxmlformats.org/officeDocument/2006/relationships/hyperlink" Target="https://yachtdestinations.org/ClubPages/clubpage.php?page=dt&amp;club=52&amp;account=5d3340dee37959737bf8e3e9c640df04&amp;css=default&amp;title=yes" TargetMode="External"/><Relationship Id="rId157" Type="http://schemas.openxmlformats.org/officeDocument/2006/relationships/hyperlink" Target="https://yachtdestinations.org/ClubPages/clubpage.php?page=dt&amp;club=51&amp;account=00572bffc5bad569ba582d07bbaf8276&amp;css=default&amp;title=yes" TargetMode="External"/><Relationship Id="rId178" Type="http://schemas.openxmlformats.org/officeDocument/2006/relationships/hyperlink" Target="https://yachtdestinations.org/ClubPages/clubpage.php?page=dt&amp;club=36&amp;account=2315b334b050c2b94155d442aa62a7f2&amp;css=default&amp;title=yes" TargetMode="External"/><Relationship Id="rId61" Type="http://schemas.openxmlformats.org/officeDocument/2006/relationships/hyperlink" Target="http://dhyc.org/" TargetMode="External"/><Relationship Id="rId82" Type="http://schemas.openxmlformats.org/officeDocument/2006/relationships/hyperlink" Target="https://yachtdestinations.org/ClubPages/clubpage.php?page=dt&amp;club=12&amp;account=158586fd552f606b856be36c0961efa8&amp;css=default&amp;title=yes" TargetMode="External"/><Relationship Id="rId199" Type="http://schemas.openxmlformats.org/officeDocument/2006/relationships/hyperlink" Target="https://yachtdestinations.org/ClubPages/clubpage.php?page=dt&amp;club=85&amp;account=48139dadf62e43852f9b134d0780d90a&amp;css=default&amp;title=yes" TargetMode="External"/><Relationship Id="rId203" Type="http://schemas.openxmlformats.org/officeDocument/2006/relationships/hyperlink" Target="http://yachtdestinations.org/forums/index.php?/forum/104-tyee-yacht-club-portland/" TargetMode="External"/><Relationship Id="rId19" Type="http://schemas.openxmlformats.org/officeDocument/2006/relationships/hyperlink" Target="http://www.camanoislandyc.com/" TargetMode="External"/><Relationship Id="rId224" Type="http://schemas.openxmlformats.org/officeDocument/2006/relationships/hyperlink" Target="http://yachtdestinations.org/forums/index.php?/forum/136-yakima-valley-yacht-club/" TargetMode="External"/><Relationship Id="rId30" Type="http://schemas.openxmlformats.org/officeDocument/2006/relationships/hyperlink" Target="http://yachtdestinations.org/forums/index.php?/forum/74-carling-yacht-club/" TargetMode="External"/><Relationship Id="rId105" Type="http://schemas.openxmlformats.org/officeDocument/2006/relationships/hyperlink" Target="http://lopezislandyachtclub.com/" TargetMode="External"/><Relationship Id="rId126" Type="http://schemas.openxmlformats.org/officeDocument/2006/relationships/hyperlink" Target="http://www.pointrobertsyachtclub.com/" TargetMode="External"/><Relationship Id="rId147" Type="http://schemas.openxmlformats.org/officeDocument/2006/relationships/hyperlink" Target="http://www.pugetsoundyc.org/" TargetMode="External"/><Relationship Id="rId168" Type="http://schemas.openxmlformats.org/officeDocument/2006/relationships/hyperlink" Target="http://www.seabacs.com/" TargetMode="External"/></Relationships>
</file>

<file path=xl/drawings/_rels/drawing2.xml.rels><?xml version="1.0" encoding="UTF-8" standalone="yes"?>
<Relationships xmlns="http://schemas.openxmlformats.org/package/2006/relationships"><Relationship Id="rId117" Type="http://schemas.openxmlformats.org/officeDocument/2006/relationships/hyperlink" Target="http://oiyc.org/" TargetMode="External"/><Relationship Id="rId21" Type="http://schemas.openxmlformats.org/officeDocument/2006/relationships/hyperlink" Target="http://yachtdestinations.org/forums/index.php?/forum/23-Stories-and-news-about-cruising-Camano-Island-Yacht-Club/" TargetMode="External"/><Relationship Id="rId42" Type="http://schemas.openxmlformats.org/officeDocument/2006/relationships/hyperlink" Target="http://yachtdestinations.org/forums/index.php?/forum/35-corinthian-yacht-club-of-edmonds/" TargetMode="External"/><Relationship Id="rId63" Type="http://schemas.openxmlformats.org/officeDocument/2006/relationships/hyperlink" Target="http://www.duwamishyachtclub.com/" TargetMode="External"/><Relationship Id="rId84" Type="http://schemas.openxmlformats.org/officeDocument/2006/relationships/hyperlink" Target="http://www.gigharboryc.com/" TargetMode="External"/><Relationship Id="rId138" Type="http://schemas.openxmlformats.org/officeDocument/2006/relationships/hyperlink" Target="http://ptyc.net/" TargetMode="External"/><Relationship Id="rId159" Type="http://schemas.openxmlformats.org/officeDocument/2006/relationships/hyperlink" Target="http://rosecityyachtclub.org/" TargetMode="External"/><Relationship Id="rId170" Type="http://schemas.openxmlformats.org/officeDocument/2006/relationships/hyperlink" Target="http://yachtdestinations.org/forums/index.php?/forum/41-seabacs-yacht-club-boeing-co/" TargetMode="External"/><Relationship Id="rId191" Type="http://schemas.openxmlformats.org/officeDocument/2006/relationships/hyperlink" Target="http://yachtdestinations.org/forums/index.php?/forum/21-Stories-and-news-about-cruising-Swinomish-Yacht-Club/" TargetMode="External"/><Relationship Id="rId205" Type="http://schemas.openxmlformats.org/officeDocument/2006/relationships/hyperlink" Target="https://yachtdestinations.org/ClubPages/clubpage.php?page=dt&amp;club=66&amp;account=bd61b52a228fea31214e2ee8a999f46b&amp;css=default&amp;title=yes" TargetMode="External"/><Relationship Id="rId107" Type="http://schemas.openxmlformats.org/officeDocument/2006/relationships/hyperlink" Target="http://yachtdestinations.org/forums/index.php?/forum/7-lopez-island-yacht-club/" TargetMode="External"/><Relationship Id="rId11" Type="http://schemas.openxmlformats.org/officeDocument/2006/relationships/hyperlink" Target="https://yachtdestinations.org/ClubPages/clubpage.php?page=dt&amp;club=50&amp;account=b8bfcc3e52d7db77da743369dbc509cd&amp;css=default&amp;title=yes" TargetMode="External"/><Relationship Id="rId32" Type="http://schemas.openxmlformats.org/officeDocument/2006/relationships/hyperlink" Target="https://yachtdestinations.org/ClubPages/clubpage.php?page=dt&amp;club=125&amp;account=ed9371011a95be775be0a4c95d59dc22&amp;css=default&amp;title=yes" TargetMode="External"/><Relationship Id="rId53" Type="http://schemas.openxmlformats.org/officeDocument/2006/relationships/hyperlink" Target="https://yachtdestinations.org/ClubPages/clubpage.php?page=dt&amp;club=34&amp;account=90cfbcba769b80246148a135007e0404&amp;css=default&amp;title=yes" TargetMode="External"/><Relationship Id="rId74" Type="http://schemas.openxmlformats.org/officeDocument/2006/relationships/hyperlink" Target="http://yachtdestinations.org/forums/index.php?/forum/80-false-creek-yacht-club/" TargetMode="External"/><Relationship Id="rId128" Type="http://schemas.openxmlformats.org/officeDocument/2006/relationships/hyperlink" Target="http://yachtdestinations.org/forums/index.php?/forum/17-Stories-and-news-about-cruising-Point-Roberts-Yacht-Club/" TargetMode="External"/><Relationship Id="rId149" Type="http://schemas.openxmlformats.org/officeDocument/2006/relationships/hyperlink" Target="http://yachtdestinations.org/forums/index.php?/forum/54-puget-sound-yacht-club/" TargetMode="External"/><Relationship Id="rId5" Type="http://schemas.openxmlformats.org/officeDocument/2006/relationships/hyperlink" Target="https://yachtdestinations.org/ClubPages/clubpage.php?page=dt&amp;club=71&amp;account=863ff5d260912b7f51d56ed6020e2310&amp;css=default&amp;title=yes" TargetMode="External"/><Relationship Id="rId95" Type="http://schemas.openxmlformats.org/officeDocument/2006/relationships/hyperlink" Target="http://yachtdestinations.org/forums/index.php?/forum/152-while-visiting-the-Juneau-Yacht-Club" TargetMode="External"/><Relationship Id="rId160" Type="http://schemas.openxmlformats.org/officeDocument/2006/relationships/hyperlink" Target="https://yachtdestinations.org/ClubPages/clubpage.php?page=dt&amp;club=123&amp;account=d6fb881468e12b611c3c8cc57b70db92&amp;css=default&amp;title=yes" TargetMode="External"/><Relationship Id="rId181" Type="http://schemas.openxmlformats.org/officeDocument/2006/relationships/hyperlink" Target="https://yachtdestinations.org/ClubPages/clubpage.php?page=dt&amp;club=88&amp;account=12e74a96e5b78fd0d574c305c7b20590&amp;css=default&amp;title=yes" TargetMode="External"/><Relationship Id="rId216" Type="http://schemas.openxmlformats.org/officeDocument/2006/relationships/hyperlink" Target="http://www.wscyc.net/" TargetMode="External"/><Relationship Id="rId22" Type="http://schemas.openxmlformats.org/officeDocument/2006/relationships/hyperlink" Target="http://www.cfsaesq.ca/" TargetMode="External"/><Relationship Id="rId43" Type="http://schemas.openxmlformats.org/officeDocument/2006/relationships/hyperlink" Target="http://www.cycseattle.org/" TargetMode="External"/><Relationship Id="rId64" Type="http://schemas.openxmlformats.org/officeDocument/2006/relationships/hyperlink" Target="https://yachtdestinations.org/ClubPages/clubpage.php?page=dt&amp;club=73&amp;account=d7bda9ecd9c5e6d55630f11fcf9f4cf1&amp;css=default&amp;title=yes" TargetMode="External"/><Relationship Id="rId118" Type="http://schemas.openxmlformats.org/officeDocument/2006/relationships/hyperlink" Target="https://yachtdestinations.org/ClubPages/clubpage.php?page=dt&amp;club=1&amp;account=48ebc0c28aff62b2e50d7bd32d8074b8&amp;css=default&amp;title=yes" TargetMode="External"/><Relationship Id="rId139" Type="http://schemas.openxmlformats.org/officeDocument/2006/relationships/hyperlink" Target="https://yachtdestinations.org/ClubPages/clubpage.php?page=dt&amp;club=37&amp;account=76f60900d8ee690552496ca06e45819a&amp;css=default&amp;title=yes" TargetMode="External"/><Relationship Id="rId85" Type="http://schemas.openxmlformats.org/officeDocument/2006/relationships/hyperlink" Target="https://yachtdestinations.org/ClubPages/clubpage.php?page=dt&amp;club=79&amp;account=26a958a7a9eb3272ff122b7eddff2f87&amp;css=default&amp;title=yes" TargetMode="External"/><Relationship Id="rId150" Type="http://schemas.openxmlformats.org/officeDocument/2006/relationships/hyperlink" Target="http://www.qycv.org/" TargetMode="External"/><Relationship Id="rId171" Type="http://schemas.openxmlformats.org/officeDocument/2006/relationships/hyperlink" Target="http://www.seattlesinglesyc.com/" TargetMode="External"/><Relationship Id="rId192" Type="http://schemas.openxmlformats.org/officeDocument/2006/relationships/hyperlink" Target="http://www.tacomayachtclub.org/" TargetMode="External"/><Relationship Id="rId206" Type="http://schemas.openxmlformats.org/officeDocument/2006/relationships/hyperlink" Target="http://yachtdestinations.org/forums/index.php?/forum/55-tyee-yacht-club-seattle/" TargetMode="External"/><Relationship Id="rId12" Type="http://schemas.openxmlformats.org/officeDocument/2006/relationships/hyperlink" Target="http://yachtdestinations.org/forums/index.php?/forum/44-bremerton-yacht-club/" TargetMode="External"/><Relationship Id="rId33" Type="http://schemas.openxmlformats.org/officeDocument/2006/relationships/hyperlink" Target="http://yachtdestinations.org/forums/index.php?/forum/107-Stories-and-news-about-cruising-Cathlamet-Yacht-Club/" TargetMode="External"/><Relationship Id="rId108" Type="http://schemas.openxmlformats.org/officeDocument/2006/relationships/hyperlink" Target="http://www.nanaimoyc.ca/" TargetMode="External"/><Relationship Id="rId129" Type="http://schemas.openxmlformats.org/officeDocument/2006/relationships/hyperlink" Target="http://www.plyc.us/" TargetMode="External"/><Relationship Id="rId54" Type="http://schemas.openxmlformats.org/officeDocument/2006/relationships/hyperlink" Target="http://yachtdestinations.org/forums/index.php?/forum/29-Stories-and-news-about-cruising-Dagmars-Yacht-Club/" TargetMode="External"/><Relationship Id="rId75" Type="http://schemas.openxmlformats.org/officeDocument/2006/relationships/hyperlink" Target="http://www.fidalgoyachtclub.org/" TargetMode="External"/><Relationship Id="rId96" Type="http://schemas.openxmlformats.org/officeDocument/2006/relationships/hyperlink" Target="http://kcyc.org/" TargetMode="External"/><Relationship Id="rId140" Type="http://schemas.openxmlformats.org/officeDocument/2006/relationships/hyperlink" Target="http://yachtdestinations.org/forums/index.php?/forum/32-port-townsend-yacht-club/" TargetMode="External"/><Relationship Id="rId161" Type="http://schemas.openxmlformats.org/officeDocument/2006/relationships/hyperlink" Target="http://yachtdestinations.org/forums/index.php?/forum/105-rose-city-yacht-club/" TargetMode="External"/><Relationship Id="rId182" Type="http://schemas.openxmlformats.org/officeDocument/2006/relationships/hyperlink" Target="http://yachtdestinations.org/forums/index.php?/forum/75-shelton-yacht-club/" TargetMode="External"/><Relationship Id="rId217" Type="http://schemas.openxmlformats.org/officeDocument/2006/relationships/hyperlink" Target="https://yachtdestinations.org/ClubPages/clubpage.php?page=dt&amp;club=56&amp;account=05cb86cb6ddba6161ecbf4712eafdaab&amp;css=default&amp;title=yes" TargetMode="External"/><Relationship Id="rId6" Type="http://schemas.openxmlformats.org/officeDocument/2006/relationships/hyperlink" Target="http://yachtdestinations.org/forums/index.php?/forum/60-bellevue-yacht-club/" TargetMode="External"/><Relationship Id="rId23" Type="http://schemas.openxmlformats.org/officeDocument/2006/relationships/hyperlink" Target="https://yachtdestinations.org/ClubPages/clubpage.php?page=dt&amp;club=104&amp;account=248d726118447f2f538ecf32e2f03ba1&amp;css=default&amp;title=yes" TargetMode="External"/><Relationship Id="rId119" Type="http://schemas.openxmlformats.org/officeDocument/2006/relationships/hyperlink" Target="http://yachtdestinations.org/forums/index.php?/forum/4-orcas-island-yacht-club/" TargetMode="External"/><Relationship Id="rId44" Type="http://schemas.openxmlformats.org/officeDocument/2006/relationships/hyperlink" Target="https://yachtdestinations.org/ClubPages/clubpage.php?page=dt&amp;club=57&amp;account=3310432968639525f7b8800fc596aba1&amp;css=default&amp;title=yes" TargetMode="External"/><Relationship Id="rId65" Type="http://schemas.openxmlformats.org/officeDocument/2006/relationships/hyperlink" Target="http://yachtdestinations.org/forums/index.php?/forum/62-duwamish-yacht-club/" TargetMode="External"/><Relationship Id="rId86" Type="http://schemas.openxmlformats.org/officeDocument/2006/relationships/hyperlink" Target="http://yachtdestinations.org/forums/index.php?/forum/67-gig-harbor-yacht-club/" TargetMode="External"/><Relationship Id="rId130" Type="http://schemas.openxmlformats.org/officeDocument/2006/relationships/hyperlink" Target="https://yachtdestinations.org/ClubPages/clubpage.php?page=dt&amp;club=38&amp;account=8e83dd47033017692b8deddc44c4b433&amp;css=default&amp;title=yes" TargetMode="External"/><Relationship Id="rId151" Type="http://schemas.openxmlformats.org/officeDocument/2006/relationships/hyperlink" Target="https://yachtdestinations.org/ClubPages/clubpage.php?page=dt&amp;club=77&amp;account=825a209aecb70720ee893a1f8778dc58&amp;css=default&amp;title=yes" TargetMode="External"/><Relationship Id="rId172" Type="http://schemas.openxmlformats.org/officeDocument/2006/relationships/hyperlink" Target="https://yachtdestinations.org/ClubPages/clubpage.php?page=dt&amp;club=61&amp;account=63f753fe58ebecc45ad4ee7889855856&amp;css=default&amp;title=yes" TargetMode="External"/><Relationship Id="rId193" Type="http://schemas.openxmlformats.org/officeDocument/2006/relationships/hyperlink" Target="https://yachtdestinations.org/ClubPages/clubpage.php?page=dt&amp;club=84&amp;account=0efa473c6f45cbc67b72ebbf3eec9c2d&amp;css=default&amp;title=yes" TargetMode="External"/><Relationship Id="rId207" Type="http://schemas.openxmlformats.org/officeDocument/2006/relationships/hyperlink" Target="http://www.vancouverrowingclub.ca/" TargetMode="External"/><Relationship Id="rId13" Type="http://schemas.openxmlformats.org/officeDocument/2006/relationships/hyperlink" Target="http://brownsvilleyachtclub.org/" TargetMode="External"/><Relationship Id="rId109" Type="http://schemas.openxmlformats.org/officeDocument/2006/relationships/hyperlink" Target="https://yachtdestinations.org/ClubPages/clubpage.php?page=dt&amp;club=112&amp;account=0829556dd4b0c218e33337efe212f246&amp;css=default&amp;title=yes" TargetMode="External"/><Relationship Id="rId34" Type="http://schemas.openxmlformats.org/officeDocument/2006/relationships/hyperlink" Target="http://www.ciyc.com/" TargetMode="External"/><Relationship Id="rId55" Type="http://schemas.openxmlformats.org/officeDocument/2006/relationships/hyperlink" Target="http://www.dayislandyc.org/" TargetMode="External"/><Relationship Id="rId76" Type="http://schemas.openxmlformats.org/officeDocument/2006/relationships/hyperlink" Target="https://yachtdestinations.org/ClubPages/clubpage.php?page=dt&amp;club=11&amp;account=ce3915c9c54a5554022e34edf01b08e1&amp;css=default&amp;title=yes" TargetMode="External"/><Relationship Id="rId97" Type="http://schemas.openxmlformats.org/officeDocument/2006/relationships/hyperlink" Target="https://yachtdestinations.org/ClubPages/clubpage.php?page=dt&amp;club=43&amp;account=3298f752476dd6f744a0da61863cf372&amp;css=default&amp;title=yes" TargetMode="External"/><Relationship Id="rId120" Type="http://schemas.openxmlformats.org/officeDocument/2006/relationships/hyperlink" Target="http://orobayyc.org/" TargetMode="External"/><Relationship Id="rId141" Type="http://schemas.openxmlformats.org/officeDocument/2006/relationships/hyperlink" Target="http://www.portlandyc.com/" TargetMode="External"/><Relationship Id="rId7" Type="http://schemas.openxmlformats.org/officeDocument/2006/relationships/hyperlink" Target="http://www.byc.org/" TargetMode="External"/><Relationship Id="rId162" Type="http://schemas.openxmlformats.org/officeDocument/2006/relationships/hyperlink" Target="https://www.royalcityyachtclub.com/" TargetMode="External"/><Relationship Id="rId183" Type="http://schemas.openxmlformats.org/officeDocument/2006/relationships/hyperlink" Target="http://sidneynorthsaanichyachtclub.wildapricot.org/" TargetMode="External"/><Relationship Id="rId218" Type="http://schemas.openxmlformats.org/officeDocument/2006/relationships/hyperlink" Target="http://yachtdestinations.org/forums/index.php?/forum/49-west-sound-corinthian-yacht-club/" TargetMode="External"/><Relationship Id="rId24" Type="http://schemas.openxmlformats.org/officeDocument/2006/relationships/hyperlink" Target="http://yachtdestinations.org/forums/index.php?/forum/89-Stories-and-news-about-cruising-Canadian-Forces-Sailing-Assoc./" TargetMode="External"/><Relationship Id="rId45" Type="http://schemas.openxmlformats.org/officeDocument/2006/relationships/hyperlink" Target="http://yachtdestinations.org/forums/index.php?/forum/48-corinthian-yacht-club-of-seattle/" TargetMode="External"/><Relationship Id="rId66" Type="http://schemas.openxmlformats.org/officeDocument/2006/relationships/hyperlink" Target="http://emeraldroseyc.com/" TargetMode="External"/><Relationship Id="rId87" Type="http://schemas.openxmlformats.org/officeDocument/2006/relationships/hyperlink" Target="http://www.hhycseattle.com/" TargetMode="External"/><Relationship Id="rId110" Type="http://schemas.openxmlformats.org/officeDocument/2006/relationships/hyperlink" Target="http://yachtdestinations.org/forums/index.php?/forum/96-Stories-and-news-about-cruising-Nanaimo-Yacht-Club/" TargetMode="External"/><Relationship Id="rId131" Type="http://schemas.openxmlformats.org/officeDocument/2006/relationships/hyperlink" Target="http://yachtdestinations.org/forums/index.php?/forum/33-port-ludlow-yacht-club/" TargetMode="External"/><Relationship Id="rId152" Type="http://schemas.openxmlformats.org/officeDocument/2006/relationships/hyperlink" Target="http://yachtdestinations.org/forums/index.php?/forum/66-quartermaster-yacht-club/" TargetMode="External"/><Relationship Id="rId173" Type="http://schemas.openxmlformats.org/officeDocument/2006/relationships/hyperlink" Target="http://yachtdestinations.org/forums/index.php?/forum/51-seattle-singles-yacht-club/" TargetMode="External"/><Relationship Id="rId194" Type="http://schemas.openxmlformats.org/officeDocument/2006/relationships/hyperlink" Target="http://yachtdestinations.org/forums/index.php?/forum/71-tacoma-yacht-club/" TargetMode="External"/><Relationship Id="rId208" Type="http://schemas.openxmlformats.org/officeDocument/2006/relationships/hyperlink" Target="https://yachtdestinations.org/ClubPages/clubpage.php?page=dt&amp;club=151&amp;account=f97c4dc0f053abcc40abc906275ad3cf&amp;css=default&amp;title=yes" TargetMode="External"/><Relationship Id="rId14" Type="http://schemas.openxmlformats.org/officeDocument/2006/relationships/hyperlink" Target="https://yachtdestinations.org/ClubPages/clubpage.php?page=dt&amp;club=46&amp;account=787796215c4d6025290cc4d3d50d2a33&amp;css=default&amp;title=yes" TargetMode="External"/><Relationship Id="rId35" Type="http://schemas.openxmlformats.org/officeDocument/2006/relationships/hyperlink" Target="https://yachtdestinations.org/ClubPages/clubpage.php?page=dt&amp;club=617&amp;account=dbd1dec6ceecac949cf89be6a07d3abd&amp;css=default&amp;title=yes" TargetMode="External"/><Relationship Id="rId56" Type="http://schemas.openxmlformats.org/officeDocument/2006/relationships/hyperlink" Target="https://yachtdestinations.org/ClubPages/clubpage.php?page=dt&amp;club=82&amp;account=fb54fc21eef4c4ff316e372ec610aa9c&amp;css=default&amp;title=yes" TargetMode="External"/><Relationship Id="rId77" Type="http://schemas.openxmlformats.org/officeDocument/2006/relationships/hyperlink" Target="http://yachtdestinations.org/forums/index.php?/forum/9-fidalgo-yacht-club/" TargetMode="External"/><Relationship Id="rId100" Type="http://schemas.openxmlformats.org/officeDocument/2006/relationships/hyperlink" Target="https://yachtdestinations.org/ClubPages/clubpage.php?page=dt&amp;club=168&amp;account=154fbbb1847782a64527e6b9af1b66b6&amp;css=default&amp;title=yes" TargetMode="External"/><Relationship Id="rId8" Type="http://schemas.openxmlformats.org/officeDocument/2006/relationships/hyperlink" Target="https://yachtdestinations.org/ClubPages/clubpage.php?page=dt&amp;club=13&amp;account=df51e55dd7c349a1d1b4bc7a075257b1&amp;css=default&amp;title=yes" TargetMode="External"/><Relationship Id="rId51" Type="http://schemas.openxmlformats.org/officeDocument/2006/relationships/hyperlink" Target="http://yachtdestinations.org/forums/index.php?/forum/87-crescent-beach-yacht-club/" TargetMode="External"/><Relationship Id="rId72" Type="http://schemas.openxmlformats.org/officeDocument/2006/relationships/hyperlink" Target="http://www.fcyc.com/" TargetMode="External"/><Relationship Id="rId93" Type="http://schemas.openxmlformats.org/officeDocument/2006/relationships/hyperlink" Target="http://www.juneauyc.org/" TargetMode="External"/><Relationship Id="rId98" Type="http://schemas.openxmlformats.org/officeDocument/2006/relationships/hyperlink" Target="http://yachtdestinations.org/forums/index.php?/forum/37-kingston-cove-yacht-club/" TargetMode="External"/><Relationship Id="rId121" Type="http://schemas.openxmlformats.org/officeDocument/2006/relationships/hyperlink" Target="https://yachtdestinations.org/ClubPages/clubpage.php?page=dt&amp;club=89&amp;account=874371f008c8cc2cf3e2b8abd0971f24&amp;css=default&amp;title=yes" TargetMode="External"/><Relationship Id="rId142" Type="http://schemas.openxmlformats.org/officeDocument/2006/relationships/hyperlink" Target="https://yachtdestinations.org/ClubPages/clubpage.php?page=dt&amp;club=121&amp;account=dad1c735b2dad1806f7b837998d62260&amp;css=default&amp;title=yes" TargetMode="External"/><Relationship Id="rId163" Type="http://schemas.openxmlformats.org/officeDocument/2006/relationships/hyperlink" Target="https://yachtdestinations.org/ClubPages/clubpage.php?page=dt&amp;club=98&amp;account=0e5c2cd69d16111f9a8d622b0e5781c9&amp;css=default&amp;title=yes" TargetMode="External"/><Relationship Id="rId184" Type="http://schemas.openxmlformats.org/officeDocument/2006/relationships/hyperlink" Target="https://yachtdestinations.org/ClubPages/clubpage.php?page=dt&amp;club=107&amp;account=3dca686ce5b9a0def313e2591d6090f2&amp;css=default&amp;title=yes" TargetMode="External"/><Relationship Id="rId189" Type="http://schemas.openxmlformats.org/officeDocument/2006/relationships/hyperlink" Target="http://www.swinomishyachtclub.org/?page_id=319" TargetMode="External"/><Relationship Id="rId219" Type="http://schemas.openxmlformats.org/officeDocument/2006/relationships/hyperlink" Target="http://www.willamettesailingclub.com/" TargetMode="External"/><Relationship Id="rId3" Type="http://schemas.openxmlformats.org/officeDocument/2006/relationships/hyperlink" Target="http://yachtdestinations.org/forums/index.php?/forum/8-anacortes-yacht-club/" TargetMode="External"/><Relationship Id="rId214" Type="http://schemas.openxmlformats.org/officeDocument/2006/relationships/hyperlink" Target="https://yachtdestinations.org/ClubPages/clubpage.php?page=dt&amp;club=48&amp;account=cbe54648048a6948bd7f02aac9b382d4&amp;css=default&amp;title=yes" TargetMode="External"/><Relationship Id="rId25" Type="http://schemas.openxmlformats.org/officeDocument/2006/relationships/hyperlink" Target="http://www.ccyc.ca/" TargetMode="External"/><Relationship Id="rId46" Type="http://schemas.openxmlformats.org/officeDocument/2006/relationships/hyperlink" Target="http://www.cyct.com/" TargetMode="External"/><Relationship Id="rId67" Type="http://schemas.openxmlformats.org/officeDocument/2006/relationships/hyperlink" Target="https://yachtdestinations.org/ClubPages/clubpage.php?page=dt&amp;club=21&amp;account=5b3b05b915f81121438a83cfece95de0&amp;css=default&amp;title=yes" TargetMode="External"/><Relationship Id="rId116" Type="http://schemas.openxmlformats.org/officeDocument/2006/relationships/hyperlink" Target="http://yachtdestinations.org/forums/index.php?/forum/22-Stories-and-news-about-cruising-Oak-Harbor-Yacht-Club/" TargetMode="External"/><Relationship Id="rId137" Type="http://schemas.openxmlformats.org/officeDocument/2006/relationships/hyperlink" Target="http://yachtdestinations.org/forums/index.php?/forum/46-port-orchard-yacht-club/" TargetMode="External"/><Relationship Id="rId158" Type="http://schemas.openxmlformats.org/officeDocument/2006/relationships/hyperlink" Target="http://yachtdestinations.org/forums/index.php?/forum/45-roche-harbor-yacht-club/" TargetMode="External"/><Relationship Id="rId20" Type="http://schemas.openxmlformats.org/officeDocument/2006/relationships/hyperlink" Target="https://yachtdestinations.org/ClubPages/clubpage.php?page=dt&amp;club=28&amp;account=990c0f27f33d515bdb60b18a40117a3d&amp;css=default&amp;title=yes" TargetMode="External"/><Relationship Id="rId41" Type="http://schemas.openxmlformats.org/officeDocument/2006/relationships/hyperlink" Target="https://yachtdestinations.org/ClubPages/clubpage.php?page=dt&amp;club=40&amp;account=c7ca5812f8a67b019850af120154bbd0&amp;css=default&amp;title=yes" TargetMode="External"/><Relationship Id="rId62" Type="http://schemas.openxmlformats.org/officeDocument/2006/relationships/hyperlink" Target="https://yachtdestinations.org/ClubPages/clubpage.php?page=dt&amp;club=616&amp;account=78a76c3f36ca7eea9e9bfd9f64141622&amp;css=default&amp;title=yes" TargetMode="External"/><Relationship Id="rId83" Type="http://schemas.openxmlformats.org/officeDocument/2006/relationships/hyperlink" Target="http://yachtdestinations.org/forums/index.php?/forum/10-flounder-bay-yacht-club/" TargetMode="External"/><Relationship Id="rId88" Type="http://schemas.openxmlformats.org/officeDocument/2006/relationships/hyperlink" Target="https://yachtdestinations.org/ClubPages/clubpage.php?page=dt&amp;club=64&amp;account=0c0aac2f739a093905eb6ca04b6075c8&amp;css=default&amp;title=yes" TargetMode="External"/><Relationship Id="rId111" Type="http://schemas.openxmlformats.org/officeDocument/2006/relationships/hyperlink" Target="http://www.navyyachtclubeverett.com/" TargetMode="External"/><Relationship Id="rId132" Type="http://schemas.openxmlformats.org/officeDocument/2006/relationships/hyperlink" Target="http://portmadisonyc.org/" TargetMode="External"/><Relationship Id="rId153" Type="http://schemas.openxmlformats.org/officeDocument/2006/relationships/hyperlink" Target="https://www.queencity.org/reciprocal-visiting-boat" TargetMode="External"/><Relationship Id="rId174" Type="http://schemas.openxmlformats.org/officeDocument/2006/relationships/hyperlink" Target="http://www.semiahmooyachtclub.org/" TargetMode="External"/><Relationship Id="rId179" Type="http://schemas.openxmlformats.org/officeDocument/2006/relationships/hyperlink" Target="http://yachtdestinations.org/forums/index.php?/forum/31-sequim-bay-yacht-club/" TargetMode="External"/><Relationship Id="rId195" Type="http://schemas.openxmlformats.org/officeDocument/2006/relationships/hyperlink" Target="http://www.ttpyc.org/" TargetMode="External"/><Relationship Id="rId209" Type="http://schemas.openxmlformats.org/officeDocument/2006/relationships/hyperlink" Target="http://yachtdestinations.org/forums/index.php?/forum/151-while-visiting-the-Vancouver-Rowing-Club" TargetMode="External"/><Relationship Id="rId190" Type="http://schemas.openxmlformats.org/officeDocument/2006/relationships/hyperlink" Target="https://yachtdestinations.org/ClubPages/clubpage.php?page=dt&amp;club=26&amp;account=4f25268a60458ce84b3c38a5bcb252c6&amp;css=default&amp;title=yes" TargetMode="External"/><Relationship Id="rId204" Type="http://schemas.openxmlformats.org/officeDocument/2006/relationships/hyperlink" Target="http://www.tyeeyachtclub.org/" TargetMode="External"/><Relationship Id="rId220" Type="http://schemas.openxmlformats.org/officeDocument/2006/relationships/hyperlink" Target="https://yachtdestinations.org/ClubPages/clubpage.php?page=dt&amp;club=138&amp;account=1qadgfu457dnfiurhg09475hfjhk78h4&amp;css=default&amp;title=yes" TargetMode="External"/><Relationship Id="rId15" Type="http://schemas.openxmlformats.org/officeDocument/2006/relationships/hyperlink" Target="http://yachtdestinations.org/forums/index.php?/forum/40-brownsville-yacht-club/" TargetMode="External"/><Relationship Id="rId36" Type="http://schemas.openxmlformats.org/officeDocument/2006/relationships/hyperlink" Target="https://yachtdestinations.org/forums/index.php?/forum/0-" TargetMode="External"/><Relationship Id="rId57" Type="http://schemas.openxmlformats.org/officeDocument/2006/relationships/hyperlink" Target="http://yachtdestinations.org/forums/index.php?/forum/69-day-island-yacht-club/" TargetMode="External"/><Relationship Id="rId106" Type="http://schemas.openxmlformats.org/officeDocument/2006/relationships/hyperlink" Target="https://yachtdestinations.org/ClubPages/clubpage.php?page=dt&amp;club=9&amp;account=67f0e01a0ddbdac87f998216119497fd&amp;css=default&amp;title=yes" TargetMode="External"/><Relationship Id="rId127" Type="http://schemas.openxmlformats.org/officeDocument/2006/relationships/hyperlink" Target="https://yachtdestinations.org/ClubPages/clubpage.php?page=dt&amp;club=19&amp;account=2b1b8a7d2f7e43cbfd079242c160d437&amp;css=default&amp;title=yes" TargetMode="External"/><Relationship Id="rId10" Type="http://schemas.openxmlformats.org/officeDocument/2006/relationships/hyperlink" Target="http://www.bremertonyachtclub.org/" TargetMode="External"/><Relationship Id="rId31" Type="http://schemas.openxmlformats.org/officeDocument/2006/relationships/hyperlink" Target="http://cathlametyachtclub.org/" TargetMode="External"/><Relationship Id="rId52" Type="http://schemas.openxmlformats.org/officeDocument/2006/relationships/hyperlink" Target="https://dagmarsyc.clubexpress.com/" TargetMode="External"/><Relationship Id="rId73" Type="http://schemas.openxmlformats.org/officeDocument/2006/relationships/hyperlink" Target="https://yachtdestinations.org/ClubPages/clubpage.php?page=dt&amp;club=94&amp;account=5e988c4ee0199c03e7755f59bf18ab0f&amp;css=default&amp;title=yes" TargetMode="External"/><Relationship Id="rId78" Type="http://schemas.openxmlformats.org/officeDocument/2006/relationships/hyperlink" Target="http://www.fircrestyc.org/" TargetMode="External"/><Relationship Id="rId94" Type="http://schemas.openxmlformats.org/officeDocument/2006/relationships/hyperlink" Target="https://yachtdestinations.org/ClubPages/clubpage.php?page=dt&amp;club=152&amp;account=95737e12ad9d54a5af71c1548cb561a4&amp;css=default&amp;title=yes" TargetMode="External"/><Relationship Id="rId99" Type="http://schemas.openxmlformats.org/officeDocument/2006/relationships/hyperlink" Target="http://www.lyc.us/" TargetMode="External"/><Relationship Id="rId101" Type="http://schemas.openxmlformats.org/officeDocument/2006/relationships/hyperlink" Target="http://yachtdestinations.org/forums/index.php?/forum/167-while-visiting-the-Lahaina-Yacht-Club" TargetMode="External"/><Relationship Id="rId122" Type="http://schemas.openxmlformats.org/officeDocument/2006/relationships/hyperlink" Target="http://yachtdestinations.org/forums/index.php?/forum/76-oro-bay-yacht-club/" TargetMode="External"/><Relationship Id="rId143" Type="http://schemas.openxmlformats.org/officeDocument/2006/relationships/hyperlink" Target="http://yachtdestinations.org/forums/index.php?/forum/103-portland-yacht-club/" TargetMode="External"/><Relationship Id="rId148" Type="http://schemas.openxmlformats.org/officeDocument/2006/relationships/hyperlink" Target="https://yachtdestinations.org/ClubPages/clubpage.php?page=dt&amp;club=65&amp;account=b688372a5c3b00c6c86db06b737e19da&amp;css=default&amp;title=yes" TargetMode="External"/><Relationship Id="rId164" Type="http://schemas.openxmlformats.org/officeDocument/2006/relationships/hyperlink" Target="http://yachtdestinations.org/forums/index.php?/forum/84-royal-city-yacht-club/" TargetMode="External"/><Relationship Id="rId169" Type="http://schemas.openxmlformats.org/officeDocument/2006/relationships/hyperlink" Target="https://yachtdestinations.org/ClubPages/clubpage.php?page=dt&amp;club=47&amp;account=5e499c1aff57839b9179011e6add9fae&amp;css=default&amp;title=yes" TargetMode="External"/><Relationship Id="rId185" Type="http://schemas.openxmlformats.org/officeDocument/2006/relationships/hyperlink" Target="http://yachtdestinations.org/forums/index.php?/forum/92-Stories-and-news-about-cruising-Sidney-North-Saanich-Yacht-Club/" TargetMode="External"/><Relationship Id="rId4" Type="http://schemas.openxmlformats.org/officeDocument/2006/relationships/hyperlink" Target="http://www.bellevueyachtclub.com/" TargetMode="External"/><Relationship Id="rId9" Type="http://schemas.openxmlformats.org/officeDocument/2006/relationships/hyperlink" Target="http://yachtdestinations.org/forums/index.php?/forum/11-bellingham-yacht-club/" TargetMode="External"/><Relationship Id="rId180" Type="http://schemas.openxmlformats.org/officeDocument/2006/relationships/hyperlink" Target="http://www.sheltonyachtclub.com/" TargetMode="External"/><Relationship Id="rId210" Type="http://schemas.openxmlformats.org/officeDocument/2006/relationships/hyperlink" Target="http://www.thevikingyachtclub.com/" TargetMode="External"/><Relationship Id="rId215" Type="http://schemas.openxmlformats.org/officeDocument/2006/relationships/hyperlink" Target="http://yachtdestinations.org/forums/index.php?/forum/42-west-seattle-yacht-club/" TargetMode="External"/><Relationship Id="rId26" Type="http://schemas.openxmlformats.org/officeDocument/2006/relationships/hyperlink" Target="https://yachtdestinations.org/ClubPages/clubpage.php?page=dt&amp;club=106&amp;account=877c28b4aada0a6178a1741f171c1cba&amp;css=default&amp;title=yes" TargetMode="External"/><Relationship Id="rId47" Type="http://schemas.openxmlformats.org/officeDocument/2006/relationships/hyperlink" Target="https://yachtdestinations.org/ClubPages/clubpage.php?page=dt&amp;club=81&amp;account=056791bb2f98619fb2008d71a97c29ab&amp;css=default&amp;title=yes" TargetMode="External"/><Relationship Id="rId68" Type="http://schemas.openxmlformats.org/officeDocument/2006/relationships/hyperlink" Target="http://yachtdestinations.org/forums/index.php?/forum/19-Stories-and-news-about-cruising-Emerald-Rose-Yacht-Club/" TargetMode="External"/><Relationship Id="rId89" Type="http://schemas.openxmlformats.org/officeDocument/2006/relationships/hyperlink" Target="http://yachtdestinations.org/forums/index.php?/forum/53-hidden-harbor-yacht-club/" TargetMode="External"/><Relationship Id="rId112" Type="http://schemas.openxmlformats.org/officeDocument/2006/relationships/hyperlink" Target="https://yachtdestinations.org/ClubPages/clubpage.php?page=dt&amp;club=32&amp;account=985794e169e5d056f1f7b1170f0cd562&amp;css=default&amp;title=yes" TargetMode="External"/><Relationship Id="rId133" Type="http://schemas.openxmlformats.org/officeDocument/2006/relationships/hyperlink" Target="https://yachtdestinations.org/ClubPages/clubpage.php?page=dt&amp;club=44&amp;account=bf63f96224d785e854dab1923a0cd037&amp;css=default&amp;title=yes" TargetMode="External"/><Relationship Id="rId154" Type="http://schemas.openxmlformats.org/officeDocument/2006/relationships/hyperlink" Target="https://yachtdestinations.org/ClubPages/clubpage.php?page=dt&amp;club=67&amp;account=86bc217c45ec04babb62eb09b53a767c&amp;css=default&amp;title=yes" TargetMode="External"/><Relationship Id="rId175" Type="http://schemas.openxmlformats.org/officeDocument/2006/relationships/hyperlink" Target="https://yachtdestinations.org/ClubPages/clubpage.php?page=dt&amp;club=17&amp;account=9c30c6d01c1af33cafde3636fda79f11&amp;css=default&amp;title=yes" TargetMode="External"/><Relationship Id="rId196" Type="http://schemas.openxmlformats.org/officeDocument/2006/relationships/hyperlink" Target="https://yachtdestinations.org/ClubPages/clubpage.php?page=dt&amp;club=75&amp;account=400ea1f954f6bd6218c6e3cef6d9d31a&amp;css=default&amp;title=yes" TargetMode="External"/><Relationship Id="rId200" Type="http://schemas.openxmlformats.org/officeDocument/2006/relationships/hyperlink" Target="http://yachtdestinations.org/forums/index.php?/forum/72-totem-yacht-club/" TargetMode="External"/><Relationship Id="rId16" Type="http://schemas.openxmlformats.org/officeDocument/2006/relationships/hyperlink" Target="http://www.burrardyachtclub.com/" TargetMode="External"/><Relationship Id="rId221" Type="http://schemas.openxmlformats.org/officeDocument/2006/relationships/hyperlink" Target="http://yachtdestinations.org/forums/index.php?/forum/140-willamette-sailing-club/" TargetMode="External"/><Relationship Id="rId37" Type="http://schemas.openxmlformats.org/officeDocument/2006/relationships/hyperlink" Target="http://www.cycbellingham.org/" TargetMode="External"/><Relationship Id="rId58" Type="http://schemas.openxmlformats.org/officeDocument/2006/relationships/hyperlink" Target="http://www.dbyc.ca/" TargetMode="External"/><Relationship Id="rId79" Type="http://schemas.openxmlformats.org/officeDocument/2006/relationships/hyperlink" Target="https://yachtdestinations.org/ClubPages/clubpage.php?page=dt&amp;club=83&amp;account=b1a2d006ce8d71b36821d30641d79148&amp;css=default&amp;title=yes" TargetMode="External"/><Relationship Id="rId102" Type="http://schemas.openxmlformats.org/officeDocument/2006/relationships/hyperlink" Target="http://www.lyc1932.org/" TargetMode="External"/><Relationship Id="rId123" Type="http://schemas.openxmlformats.org/officeDocument/2006/relationships/hyperlink" Target="http://www.pointrobertsmarina.com/" TargetMode="External"/><Relationship Id="rId144" Type="http://schemas.openxmlformats.org/officeDocument/2006/relationships/hyperlink" Target="http://poulsboyc.org/" TargetMode="External"/><Relationship Id="rId90" Type="http://schemas.openxmlformats.org/officeDocument/2006/relationships/hyperlink" Target="http://www.iycbc.ca/" TargetMode="External"/><Relationship Id="rId165" Type="http://schemas.openxmlformats.org/officeDocument/2006/relationships/hyperlink" Target="http://www.siyc.org/" TargetMode="External"/><Relationship Id="rId186" Type="http://schemas.openxmlformats.org/officeDocument/2006/relationships/hyperlink" Target="http://sinclairinletyachtclub.org/" TargetMode="External"/><Relationship Id="rId211" Type="http://schemas.openxmlformats.org/officeDocument/2006/relationships/hyperlink" Target="https://yachtdestinations.org/ClubPages/clubpage.php?page=dt&amp;club=86&amp;account=5f4c4d1c8e42bca104f30cb292dc3fac&amp;css=default&amp;title=yes" TargetMode="External"/><Relationship Id="rId27" Type="http://schemas.openxmlformats.org/officeDocument/2006/relationships/hyperlink" Target="http://yachtdestinations.org/forums/index.php?/forum/91-Stories-and-news-about-cruising-Capital-City-Yacht-Club/" TargetMode="External"/><Relationship Id="rId48" Type="http://schemas.openxmlformats.org/officeDocument/2006/relationships/hyperlink" Target="http://yachtdestinations.org/forums/index.php?/forum/68-corinthian-yacht-club-of-tacoma/" TargetMode="External"/><Relationship Id="rId69" Type="http://schemas.openxmlformats.org/officeDocument/2006/relationships/hyperlink" Target="http://www.everettyachtclub.com/" TargetMode="External"/><Relationship Id="rId113" Type="http://schemas.openxmlformats.org/officeDocument/2006/relationships/hyperlink" Target="http://yachtdestinations.org/forums/index.php?/forum/27-Stories-and-news-about-cruising-Navy-Yacht-Club---Everett/" TargetMode="External"/><Relationship Id="rId134" Type="http://schemas.openxmlformats.org/officeDocument/2006/relationships/hyperlink" Target="http://yachtdestinations.org/forums/index.php?/forum/38-port-madison-yacht-club/" TargetMode="External"/><Relationship Id="rId80" Type="http://schemas.openxmlformats.org/officeDocument/2006/relationships/hyperlink" Target="http://yachtdestinations.org/forums/index.php?/forum/70-fircrest-yacht-club/" TargetMode="External"/><Relationship Id="rId155" Type="http://schemas.openxmlformats.org/officeDocument/2006/relationships/hyperlink" Target="http://yachtdestinations.org/forums/index.php?/forum/56-queen-city-yacht-club/" TargetMode="External"/><Relationship Id="rId176" Type="http://schemas.openxmlformats.org/officeDocument/2006/relationships/hyperlink" Target="http://yachtdestinations.org/forums/index.php?/forum/15-Stories-and-news-about-cruising-Semiahmoo-Yacht-Club/" TargetMode="External"/><Relationship Id="rId197" Type="http://schemas.openxmlformats.org/officeDocument/2006/relationships/hyperlink" Target="http://yachtdestinations.org/forums/index.php?/forum/64-three-tree-point-yacht-club/" TargetMode="External"/><Relationship Id="rId201" Type="http://schemas.openxmlformats.org/officeDocument/2006/relationships/hyperlink" Target="http://www.tyeeyc.com/" TargetMode="External"/><Relationship Id="rId222" Type="http://schemas.openxmlformats.org/officeDocument/2006/relationships/hyperlink" Target="https://yakimavalleyboat.club/" TargetMode="External"/><Relationship Id="rId17" Type="http://schemas.openxmlformats.org/officeDocument/2006/relationships/hyperlink" Target="https://yachtdestinations.org/ClubPages/clubpage.php?page=dt&amp;club=95&amp;account=431c512eeb424c78b680fe5fad31ecc3&amp;css=default&amp;title=yes" TargetMode="External"/><Relationship Id="rId38" Type="http://schemas.openxmlformats.org/officeDocument/2006/relationships/hyperlink" Target="https://yachtdestinations.org/ClubPages/clubpage.php?page=dt&amp;club=14&amp;account=f3fb4debf6b87b606998e3c2c2be19e3&amp;css=default&amp;title=yes" TargetMode="External"/><Relationship Id="rId59" Type="http://schemas.openxmlformats.org/officeDocument/2006/relationships/hyperlink" Target="https://yachtdestinations.org/ClubPages/clubpage.php?page=dt&amp;club=135&amp;account=ajhf83yn84hc987fg732089umhi8e727&amp;css=default&amp;title=yes" TargetMode="External"/><Relationship Id="rId103" Type="http://schemas.openxmlformats.org/officeDocument/2006/relationships/hyperlink" Target="https://yachtdestinations.org/ClubPages/clubpage.php?page=dt&amp;club=136&amp;account=akjhf87348bnf983y92bf983hdsjki48&amp;css=default&amp;title=yes" TargetMode="External"/><Relationship Id="rId124" Type="http://schemas.openxmlformats.org/officeDocument/2006/relationships/hyperlink" Target="https://yachtdestinations.org/ClubPages/clubpage.php?page=dt&amp;club=20&amp;account=0b69d144c74879a7354d125cc60cc12a&amp;css=default&amp;title=yes" TargetMode="External"/><Relationship Id="rId70" Type="http://schemas.openxmlformats.org/officeDocument/2006/relationships/hyperlink" Target="https://yachtdestinations.org/ClubPages/clubpage.php?page=dt&amp;club=30&amp;account=41ac0204675feaac6a94d4fffa0db928&amp;css=default&amp;title=yes" TargetMode="External"/><Relationship Id="rId91" Type="http://schemas.openxmlformats.org/officeDocument/2006/relationships/hyperlink" Target="https://yachtdestinations.org/ClubPages/clubpage.php?page=dt&amp;club=18&amp;account=cbebce42bf3cd5c89e519697ce07ff45&amp;css=default&amp;title=yes" TargetMode="External"/><Relationship Id="rId145" Type="http://schemas.openxmlformats.org/officeDocument/2006/relationships/hyperlink" Target="https://yachtdestinations.org/ClubPages/clubpage.php?page=dt&amp;club=45&amp;account=b36d18110ea6b9414c3c1750b5682064&amp;css=default&amp;title=yes" TargetMode="External"/><Relationship Id="rId166" Type="http://schemas.openxmlformats.org/officeDocument/2006/relationships/hyperlink" Target="https://yachtdestinations.org/ClubPages/clubpage.php?page=dt&amp;club=118&amp;account=00121dc51516274ed8737c53da605bc4&amp;css=default&amp;title=yes" TargetMode="External"/><Relationship Id="rId187" Type="http://schemas.openxmlformats.org/officeDocument/2006/relationships/hyperlink" Target="https://yachtdestinations.org/ClubPages/clubpage.php?page=dt&amp;club=53&amp;account=b6a00929a898ee61974e876776013032&amp;css=default&amp;title=yes" TargetMode="External"/><Relationship Id="rId1" Type="http://schemas.openxmlformats.org/officeDocument/2006/relationships/hyperlink" Target="http://www.anacortesyachtclub.org/" TargetMode="External"/><Relationship Id="rId212" Type="http://schemas.openxmlformats.org/officeDocument/2006/relationships/hyperlink" Target="http://yachtdestinations.org/forums/index.php?/forum/73-viking-yacht-club/" TargetMode="External"/><Relationship Id="rId28" Type="http://schemas.openxmlformats.org/officeDocument/2006/relationships/hyperlink" Target="http://www.carlingyachtclub.com/" TargetMode="External"/><Relationship Id="rId49" Type="http://schemas.openxmlformats.org/officeDocument/2006/relationships/hyperlink" Target="http://www.cbyc.info/" TargetMode="External"/><Relationship Id="rId114" Type="http://schemas.openxmlformats.org/officeDocument/2006/relationships/hyperlink" Target="http://www.ohyc.org/" TargetMode="External"/><Relationship Id="rId60" Type="http://schemas.openxmlformats.org/officeDocument/2006/relationships/hyperlink" Target="http://yachtdestinations.org/forums/index.php?/forum/139-deep-bay-yacht-club/" TargetMode="External"/><Relationship Id="rId81" Type="http://schemas.openxmlformats.org/officeDocument/2006/relationships/hyperlink" Target="http://www.fbyc.webs.com/" TargetMode="External"/><Relationship Id="rId135" Type="http://schemas.openxmlformats.org/officeDocument/2006/relationships/hyperlink" Target="http://www.poyc.org/" TargetMode="External"/><Relationship Id="rId156" Type="http://schemas.openxmlformats.org/officeDocument/2006/relationships/hyperlink" Target="http://www.rhyc.org/" TargetMode="External"/><Relationship Id="rId177" Type="http://schemas.openxmlformats.org/officeDocument/2006/relationships/hyperlink" Target="http://www.sequimbayyachtclub.org/" TargetMode="External"/><Relationship Id="rId198" Type="http://schemas.openxmlformats.org/officeDocument/2006/relationships/hyperlink" Target="http://www.totemyachtclub.com/" TargetMode="External"/><Relationship Id="rId202" Type="http://schemas.openxmlformats.org/officeDocument/2006/relationships/hyperlink" Target="https://yachtdestinations.org/ClubPages/clubpage.php?page=dt&amp;club=122&amp;account=e5d46b2e153483a2c3220fea6c0934b1&amp;css=default&amp;title=yes" TargetMode="External"/><Relationship Id="rId223" Type="http://schemas.openxmlformats.org/officeDocument/2006/relationships/hyperlink" Target="https://yachtdestinations.org/ClubPages/clubpage.php?page=dt&amp;club=148&amp;account=e7b07fb60812cbc1bff5a34a2f36a181&amp;css=default&amp;title=yes" TargetMode="External"/><Relationship Id="rId18" Type="http://schemas.openxmlformats.org/officeDocument/2006/relationships/hyperlink" Target="http://yachtdestinations.org/forums/index.php?/forum/81-burrard-yacht-club/" TargetMode="External"/><Relationship Id="rId39" Type="http://schemas.openxmlformats.org/officeDocument/2006/relationships/hyperlink" Target="http://yachtdestinations.org/forums/index.php?/forum/12-Stories-and-news-about-cruising-Corinthian-Yacht-Club-of-Bellingham/" TargetMode="External"/><Relationship Id="rId50" Type="http://schemas.openxmlformats.org/officeDocument/2006/relationships/hyperlink" Target="https://yachtdestinations.org/ClubPages/clubpage.php?page=dt&amp;club=101&amp;account=b40a7a3a1ab2bf32dc28f3378130c927&amp;css=default&amp;title=yes" TargetMode="External"/><Relationship Id="rId104" Type="http://schemas.openxmlformats.org/officeDocument/2006/relationships/hyperlink" Target="http://yachtdestinations.org/forums/index.php?/forum/135-longview-yacht-club/" TargetMode="External"/><Relationship Id="rId125" Type="http://schemas.openxmlformats.org/officeDocument/2006/relationships/hyperlink" Target="http://yachtdestinations.org/forums/index.php?/forum/18-Stories-and-news-about-cruising-Point-Roberts-Marina-Resort/" TargetMode="External"/><Relationship Id="rId146" Type="http://schemas.openxmlformats.org/officeDocument/2006/relationships/hyperlink" Target="http://yachtdestinations.org/forums/index.php?/forum/39-poulsbo-yacht-club/" TargetMode="External"/><Relationship Id="rId167" Type="http://schemas.openxmlformats.org/officeDocument/2006/relationships/hyperlink" Target="http://yachtdestinations.org/forums/index.php?/forum/100-sauvie-island-yacht-club/" TargetMode="External"/><Relationship Id="rId188" Type="http://schemas.openxmlformats.org/officeDocument/2006/relationships/hyperlink" Target="http://yachtdestinations.org/forums/index.php?/forum/47-sinclair-inlet-yacht-club/" TargetMode="External"/><Relationship Id="rId71" Type="http://schemas.openxmlformats.org/officeDocument/2006/relationships/hyperlink" Target="http://yachtdestinations.org/forums/index.php?/forum/25-Stories-and-news-about-cruising-Everett-Yacht-Club/" TargetMode="External"/><Relationship Id="rId92" Type="http://schemas.openxmlformats.org/officeDocument/2006/relationships/hyperlink" Target="http://yachtdestinations.org/forums/index.php?/forum/16-Stories-and-news-about-cruising-International-Yacht-Club/" TargetMode="External"/><Relationship Id="rId213" Type="http://schemas.openxmlformats.org/officeDocument/2006/relationships/hyperlink" Target="http://www.westseattleyachtclub.org/" TargetMode="External"/><Relationship Id="rId2" Type="http://schemas.openxmlformats.org/officeDocument/2006/relationships/hyperlink" Target="https://yachtdestinations.org/ClubPages/clubpage.php?page=dt&amp;club=10&amp;account=65f76e519a6b5f895b6fb148be90cc02&amp;css=default&amp;title=yes" TargetMode="External"/><Relationship Id="rId29" Type="http://schemas.openxmlformats.org/officeDocument/2006/relationships/hyperlink" Target="https://yachtdestinations.org/ClubPages/clubpage.php?page=dt&amp;club=87&amp;account=1766b4fc4272dd47f98fc14c0548229b&amp;css=default&amp;title=yes" TargetMode="External"/><Relationship Id="rId40" Type="http://schemas.openxmlformats.org/officeDocument/2006/relationships/hyperlink" Target="http://cycedmonds.org/" TargetMode="External"/><Relationship Id="rId115" Type="http://schemas.openxmlformats.org/officeDocument/2006/relationships/hyperlink" Target="https://yachtdestinations.org/ClubPages/clubpage.php?page=dt&amp;club=27&amp;account=c422ff69de33aeed8604cd022fb2dc99&amp;css=default&amp;title=yes" TargetMode="External"/><Relationship Id="rId136" Type="http://schemas.openxmlformats.org/officeDocument/2006/relationships/hyperlink" Target="https://yachtdestinations.org/ClubPages/clubpage.php?page=dt&amp;club=52&amp;account=5d3340dee37959737bf8e3e9c640df04&amp;css=default&amp;title=yes" TargetMode="External"/><Relationship Id="rId157" Type="http://schemas.openxmlformats.org/officeDocument/2006/relationships/hyperlink" Target="https://yachtdestinations.org/ClubPages/clubpage.php?page=dt&amp;club=51&amp;account=00572bffc5bad569ba582d07bbaf8276&amp;css=default&amp;title=yes" TargetMode="External"/><Relationship Id="rId178" Type="http://schemas.openxmlformats.org/officeDocument/2006/relationships/hyperlink" Target="https://yachtdestinations.org/ClubPages/clubpage.php?page=dt&amp;club=36&amp;account=2315b334b050c2b94155d442aa62a7f2&amp;css=default&amp;title=yes" TargetMode="External"/><Relationship Id="rId61" Type="http://schemas.openxmlformats.org/officeDocument/2006/relationships/hyperlink" Target="http://dhyc.org/" TargetMode="External"/><Relationship Id="rId82" Type="http://schemas.openxmlformats.org/officeDocument/2006/relationships/hyperlink" Target="https://yachtdestinations.org/ClubPages/clubpage.php?page=dt&amp;club=12&amp;account=158586fd552f606b856be36c0961efa8&amp;css=default&amp;title=yes" TargetMode="External"/><Relationship Id="rId199" Type="http://schemas.openxmlformats.org/officeDocument/2006/relationships/hyperlink" Target="https://yachtdestinations.org/ClubPages/clubpage.php?page=dt&amp;club=85&amp;account=48139dadf62e43852f9b134d0780d90a&amp;css=default&amp;title=yes" TargetMode="External"/><Relationship Id="rId203" Type="http://schemas.openxmlformats.org/officeDocument/2006/relationships/hyperlink" Target="http://yachtdestinations.org/forums/index.php?/forum/104-tyee-yacht-club-portland/" TargetMode="External"/><Relationship Id="rId19" Type="http://schemas.openxmlformats.org/officeDocument/2006/relationships/hyperlink" Target="http://www.camanoislandyc.com/" TargetMode="External"/><Relationship Id="rId224" Type="http://schemas.openxmlformats.org/officeDocument/2006/relationships/hyperlink" Target="http://yachtdestinations.org/forums/index.php?/forum/136-yakima-valley-yacht-club/" TargetMode="External"/><Relationship Id="rId30" Type="http://schemas.openxmlformats.org/officeDocument/2006/relationships/hyperlink" Target="http://yachtdestinations.org/forums/index.php?/forum/74-carling-yacht-club/" TargetMode="External"/><Relationship Id="rId105" Type="http://schemas.openxmlformats.org/officeDocument/2006/relationships/hyperlink" Target="http://lopezislandyachtclub.com/" TargetMode="External"/><Relationship Id="rId126" Type="http://schemas.openxmlformats.org/officeDocument/2006/relationships/hyperlink" Target="http://www.pointrobertsyachtclub.com/" TargetMode="External"/><Relationship Id="rId147" Type="http://schemas.openxmlformats.org/officeDocument/2006/relationships/hyperlink" Target="http://www.pugetsoundyc.org/" TargetMode="External"/><Relationship Id="rId168" Type="http://schemas.openxmlformats.org/officeDocument/2006/relationships/hyperlink" Target="http://www.seabacs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123825</xdr:rowOff>
    </xdr:to>
    <xdr:sp macro="" textlink="">
      <xdr:nvSpPr>
        <xdr:cNvPr id="1025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1770D8-F1B2-173C-6454-17229866B96B}"/>
            </a:ext>
          </a:extLst>
        </xdr:cNvPr>
        <xdr:cNvSpPr>
          <a:spLocks noChangeAspect="1" noChangeArrowheads="1"/>
        </xdr:cNvSpPr>
      </xdr:nvSpPr>
      <xdr:spPr bwMode="auto">
        <a:xfrm>
          <a:off x="0" y="330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123825</xdr:rowOff>
    </xdr:to>
    <xdr:sp macro="" textlink="">
      <xdr:nvSpPr>
        <xdr:cNvPr id="1026" name="AutoShape 2" descr="Anacortes Yacht Club Club's Reciprocal Information Page">
          <a:hlinkClick xmlns:r="http://schemas.openxmlformats.org/officeDocument/2006/relationships" r:id="rId2" tgtFrame="_blank" tooltip="Anacortes Yacht Club Club's Reciprocal Information Page"/>
          <a:extLst>
            <a:ext uri="{FF2B5EF4-FFF2-40B4-BE49-F238E27FC236}">
              <a16:creationId xmlns:a16="http://schemas.microsoft.com/office/drawing/2014/main" id="{DA51C4A6-41A5-647E-421C-E40E5CD0EDA1}"/>
            </a:ext>
          </a:extLst>
        </xdr:cNvPr>
        <xdr:cNvSpPr>
          <a:spLocks noChangeAspect="1" noChangeArrowheads="1"/>
        </xdr:cNvSpPr>
      </xdr:nvSpPr>
      <xdr:spPr bwMode="auto">
        <a:xfrm>
          <a:off x="609600" y="330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123825</xdr:rowOff>
    </xdr:to>
    <xdr:sp macro="" textlink="">
      <xdr:nvSpPr>
        <xdr:cNvPr id="1027" name="AutoShape 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EFE7205E-62DA-D326-3969-3B0071ED195F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30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123825</xdr:rowOff>
    </xdr:to>
    <xdr:sp macro="" textlink="">
      <xdr:nvSpPr>
        <xdr:cNvPr id="1028" name="AutoShape 4">
          <a:hlinkClick xmlns:r="http://schemas.openxmlformats.org/officeDocument/2006/relationships" r:id="" tooltip="Information updated on 2023-01-19 09:09:31"/>
          <a:extLst>
            <a:ext uri="{FF2B5EF4-FFF2-40B4-BE49-F238E27FC236}">
              <a16:creationId xmlns:a16="http://schemas.microsoft.com/office/drawing/2014/main" id="{CB2E4370-2D96-6F64-89BF-40CCA493D972}"/>
            </a:ext>
          </a:extLst>
        </xdr:cNvPr>
        <xdr:cNvSpPr>
          <a:spLocks noChangeAspect="1" noChangeArrowheads="1"/>
        </xdr:cNvSpPr>
      </xdr:nvSpPr>
      <xdr:spPr bwMode="auto">
        <a:xfrm>
          <a:off x="3657600" y="330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123825</xdr:rowOff>
    </xdr:to>
    <xdr:sp macro="" textlink="">
      <xdr:nvSpPr>
        <xdr:cNvPr id="1029" name="AutoShape 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5A46B265-E7C7-008F-4156-45C84F8B8852}"/>
            </a:ext>
          </a:extLst>
        </xdr:cNvPr>
        <xdr:cNvSpPr>
          <a:spLocks noChangeAspect="1" noChangeArrowheads="1"/>
        </xdr:cNvSpPr>
      </xdr:nvSpPr>
      <xdr:spPr bwMode="auto">
        <a:xfrm>
          <a:off x="4267200" y="330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123825</xdr:rowOff>
    </xdr:to>
    <xdr:sp macro="" textlink="">
      <xdr:nvSpPr>
        <xdr:cNvPr id="1030" name="AutoShape 6">
          <a:hlinkClick xmlns:r="http://schemas.openxmlformats.org/officeDocument/2006/relationships" r:id="rId3" tgtFrame="_blank" tooltip="Go to the Message Board Forum!"/>
          <a:extLst>
            <a:ext uri="{FF2B5EF4-FFF2-40B4-BE49-F238E27FC236}">
              <a16:creationId xmlns:a16="http://schemas.microsoft.com/office/drawing/2014/main" id="{EBECA20A-9FEB-498C-1031-0863C92696D4}"/>
            </a:ext>
          </a:extLst>
        </xdr:cNvPr>
        <xdr:cNvSpPr>
          <a:spLocks noChangeAspect="1" noChangeArrowheads="1"/>
        </xdr:cNvSpPr>
      </xdr:nvSpPr>
      <xdr:spPr bwMode="auto">
        <a:xfrm>
          <a:off x="4876800" y="330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123825</xdr:rowOff>
    </xdr:to>
    <xdr:sp macro="" textlink="">
      <xdr:nvSpPr>
        <xdr:cNvPr id="1031" name="AutoShape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E583813-D05A-4FB6-BEA1-AEEA860A34E8}"/>
            </a:ext>
          </a:extLst>
        </xdr:cNvPr>
        <xdr:cNvSpPr>
          <a:spLocks noChangeAspect="1" noChangeArrowheads="1"/>
        </xdr:cNvSpPr>
      </xdr:nvSpPr>
      <xdr:spPr bwMode="auto">
        <a:xfrm>
          <a:off x="0" y="82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123825</xdr:rowOff>
    </xdr:to>
    <xdr:sp macro="" textlink="">
      <xdr:nvSpPr>
        <xdr:cNvPr id="1032" name="AutoShape 8" descr="Bellevue Yacht Club Club's Reciprocal Information Page">
          <a:hlinkClick xmlns:r="http://schemas.openxmlformats.org/officeDocument/2006/relationships" r:id="rId5" tgtFrame="_blank" tooltip="Bellevue Yacht Club Club's Reciprocal Information Page"/>
          <a:extLst>
            <a:ext uri="{FF2B5EF4-FFF2-40B4-BE49-F238E27FC236}">
              <a16:creationId xmlns:a16="http://schemas.microsoft.com/office/drawing/2014/main" id="{507C7DDF-E73D-1DEE-6A63-2CA0C5F34CB1}"/>
            </a:ext>
          </a:extLst>
        </xdr:cNvPr>
        <xdr:cNvSpPr>
          <a:spLocks noChangeAspect="1" noChangeArrowheads="1"/>
        </xdr:cNvSpPr>
      </xdr:nvSpPr>
      <xdr:spPr bwMode="auto">
        <a:xfrm>
          <a:off x="609600" y="82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123825</xdr:rowOff>
    </xdr:to>
    <xdr:sp macro="" textlink="">
      <xdr:nvSpPr>
        <xdr:cNvPr id="1033" name="AutoShape 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AB8B1297-1741-00BF-8E5D-E6227B817791}"/>
            </a:ext>
          </a:extLst>
        </xdr:cNvPr>
        <xdr:cNvSpPr>
          <a:spLocks noChangeAspect="1" noChangeArrowheads="1"/>
        </xdr:cNvSpPr>
      </xdr:nvSpPr>
      <xdr:spPr bwMode="auto">
        <a:xfrm>
          <a:off x="3048000" y="82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123825</xdr:rowOff>
    </xdr:to>
    <xdr:sp macro="" textlink="">
      <xdr:nvSpPr>
        <xdr:cNvPr id="1034" name="AutoShape 10">
          <a:hlinkClick xmlns:r="http://schemas.openxmlformats.org/officeDocument/2006/relationships" r:id="" tooltip="Information updated on 2023-03-08 14:28:00"/>
          <a:extLst>
            <a:ext uri="{FF2B5EF4-FFF2-40B4-BE49-F238E27FC236}">
              <a16:creationId xmlns:a16="http://schemas.microsoft.com/office/drawing/2014/main" id="{AE87FE67-70AA-2771-5F9F-AFEE631062C4}"/>
            </a:ext>
          </a:extLst>
        </xdr:cNvPr>
        <xdr:cNvSpPr>
          <a:spLocks noChangeAspect="1" noChangeArrowheads="1"/>
        </xdr:cNvSpPr>
      </xdr:nvSpPr>
      <xdr:spPr bwMode="auto">
        <a:xfrm>
          <a:off x="3657600" y="82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123825</xdr:rowOff>
    </xdr:to>
    <xdr:sp macro="" textlink="">
      <xdr:nvSpPr>
        <xdr:cNvPr id="1035" name="AutoShape 1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BA647214-08AC-A807-D49E-C4956D9B5999}"/>
            </a:ext>
          </a:extLst>
        </xdr:cNvPr>
        <xdr:cNvSpPr>
          <a:spLocks noChangeAspect="1" noChangeArrowheads="1"/>
        </xdr:cNvSpPr>
      </xdr:nvSpPr>
      <xdr:spPr bwMode="auto">
        <a:xfrm>
          <a:off x="4267200" y="82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123825</xdr:rowOff>
    </xdr:to>
    <xdr:sp macro="" textlink="">
      <xdr:nvSpPr>
        <xdr:cNvPr id="1036" name="AutoShape 12">
          <a:hlinkClick xmlns:r="http://schemas.openxmlformats.org/officeDocument/2006/relationships" r:id="rId6" tgtFrame="_blank" tooltip="Go to the Message Board Forum!"/>
          <a:extLst>
            <a:ext uri="{FF2B5EF4-FFF2-40B4-BE49-F238E27FC236}">
              <a16:creationId xmlns:a16="http://schemas.microsoft.com/office/drawing/2014/main" id="{EAF6DBC2-F426-1C96-759E-9381C223FE79}"/>
            </a:ext>
          </a:extLst>
        </xdr:cNvPr>
        <xdr:cNvSpPr>
          <a:spLocks noChangeAspect="1" noChangeArrowheads="1"/>
        </xdr:cNvSpPr>
      </xdr:nvSpPr>
      <xdr:spPr bwMode="auto">
        <a:xfrm>
          <a:off x="4876800" y="82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123825</xdr:rowOff>
    </xdr:to>
    <xdr:sp macro="" textlink="">
      <xdr:nvSpPr>
        <xdr:cNvPr id="1037" name="AutoShape 13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ECF08B7-5E7E-381E-0FC7-19646F1CC232}"/>
            </a:ext>
          </a:extLst>
        </xdr:cNvPr>
        <xdr:cNvSpPr>
          <a:spLocks noChangeAspect="1" noChangeArrowheads="1"/>
        </xdr:cNvSpPr>
      </xdr:nvSpPr>
      <xdr:spPr bwMode="auto">
        <a:xfrm>
          <a:off x="0" y="1320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123825</xdr:rowOff>
    </xdr:to>
    <xdr:sp macro="" textlink="">
      <xdr:nvSpPr>
        <xdr:cNvPr id="1038" name="AutoShape 14" descr="Bellingham Yacht Club Club's Reciprocal Information Page">
          <a:hlinkClick xmlns:r="http://schemas.openxmlformats.org/officeDocument/2006/relationships" r:id="rId8" tgtFrame="_blank" tooltip="Bellingham Yacht Club Club's Reciprocal Information Page"/>
          <a:extLst>
            <a:ext uri="{FF2B5EF4-FFF2-40B4-BE49-F238E27FC236}">
              <a16:creationId xmlns:a16="http://schemas.microsoft.com/office/drawing/2014/main" id="{965BB351-E817-8343-C027-0467EC535917}"/>
            </a:ext>
          </a:extLst>
        </xdr:cNvPr>
        <xdr:cNvSpPr>
          <a:spLocks noChangeAspect="1" noChangeArrowheads="1"/>
        </xdr:cNvSpPr>
      </xdr:nvSpPr>
      <xdr:spPr bwMode="auto">
        <a:xfrm>
          <a:off x="609600" y="1320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123825</xdr:rowOff>
    </xdr:to>
    <xdr:sp macro="" textlink="">
      <xdr:nvSpPr>
        <xdr:cNvPr id="1039" name="AutoShape 1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83028EEC-A8DE-7DDF-DBA9-DC00BD9E158D}"/>
            </a:ext>
          </a:extLst>
        </xdr:cNvPr>
        <xdr:cNvSpPr>
          <a:spLocks noChangeAspect="1" noChangeArrowheads="1"/>
        </xdr:cNvSpPr>
      </xdr:nvSpPr>
      <xdr:spPr bwMode="auto">
        <a:xfrm>
          <a:off x="3048000" y="1320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123825</xdr:rowOff>
    </xdr:to>
    <xdr:sp macro="" textlink="">
      <xdr:nvSpPr>
        <xdr:cNvPr id="1040" name="AutoShape 16">
          <a:hlinkClick xmlns:r="http://schemas.openxmlformats.org/officeDocument/2006/relationships" r:id="" tooltip="Information updated on 2023-02-06 15:28:49"/>
          <a:extLst>
            <a:ext uri="{FF2B5EF4-FFF2-40B4-BE49-F238E27FC236}">
              <a16:creationId xmlns:a16="http://schemas.microsoft.com/office/drawing/2014/main" id="{6C41CDCF-2B2A-2FA5-0441-4DFFBD3A8C37}"/>
            </a:ext>
          </a:extLst>
        </xdr:cNvPr>
        <xdr:cNvSpPr>
          <a:spLocks noChangeAspect="1" noChangeArrowheads="1"/>
        </xdr:cNvSpPr>
      </xdr:nvSpPr>
      <xdr:spPr bwMode="auto">
        <a:xfrm>
          <a:off x="3657600" y="1320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123825</xdr:rowOff>
    </xdr:to>
    <xdr:sp macro="" textlink="">
      <xdr:nvSpPr>
        <xdr:cNvPr id="1041" name="AutoShape 1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9B5DA3DF-605B-1B6C-6C42-9144113A2EDE}"/>
            </a:ext>
          </a:extLst>
        </xdr:cNvPr>
        <xdr:cNvSpPr>
          <a:spLocks noChangeAspect="1" noChangeArrowheads="1"/>
        </xdr:cNvSpPr>
      </xdr:nvSpPr>
      <xdr:spPr bwMode="auto">
        <a:xfrm>
          <a:off x="4267200" y="1320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123825</xdr:rowOff>
    </xdr:to>
    <xdr:sp macro="" textlink="">
      <xdr:nvSpPr>
        <xdr:cNvPr id="1042" name="AutoShape 18">
          <a:hlinkClick xmlns:r="http://schemas.openxmlformats.org/officeDocument/2006/relationships" r:id="rId9" tgtFrame="_blank" tooltip="Go to the Message Board Forum!"/>
          <a:extLst>
            <a:ext uri="{FF2B5EF4-FFF2-40B4-BE49-F238E27FC236}">
              <a16:creationId xmlns:a16="http://schemas.microsoft.com/office/drawing/2014/main" id="{285CF92D-0BE1-6F45-54D3-9010F30789E7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20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123825</xdr:rowOff>
    </xdr:to>
    <xdr:sp macro="" textlink="">
      <xdr:nvSpPr>
        <xdr:cNvPr id="1043" name="AutoShape 1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37585A3A-5975-A178-8460-3241125CB84E}"/>
            </a:ext>
          </a:extLst>
        </xdr:cNvPr>
        <xdr:cNvSpPr>
          <a:spLocks noChangeAspect="1" noChangeArrowheads="1"/>
        </xdr:cNvSpPr>
      </xdr:nvSpPr>
      <xdr:spPr bwMode="auto">
        <a:xfrm>
          <a:off x="0" y="1816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123825</xdr:rowOff>
    </xdr:to>
    <xdr:sp macro="" textlink="">
      <xdr:nvSpPr>
        <xdr:cNvPr id="1044" name="AutoShape 20" descr="Bremerton Yacht Club Club's Reciprocal Information Page">
          <a:hlinkClick xmlns:r="http://schemas.openxmlformats.org/officeDocument/2006/relationships" r:id="rId11" tgtFrame="_blank" tooltip="Bremerton Yacht Club Club's Reciprocal Information Page"/>
          <a:extLst>
            <a:ext uri="{FF2B5EF4-FFF2-40B4-BE49-F238E27FC236}">
              <a16:creationId xmlns:a16="http://schemas.microsoft.com/office/drawing/2014/main" id="{42A5EE03-F99A-44DF-9D59-36A91826C7F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16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304800</xdr:colOff>
      <xdr:row>6</xdr:row>
      <xdr:rowOff>123825</xdr:rowOff>
    </xdr:to>
    <xdr:sp macro="" textlink="">
      <xdr:nvSpPr>
        <xdr:cNvPr id="1045" name="AutoShape 2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BF08094C-F9E1-AD34-A430-41D1F472E9ED}"/>
            </a:ext>
          </a:extLst>
        </xdr:cNvPr>
        <xdr:cNvSpPr>
          <a:spLocks noChangeAspect="1" noChangeArrowheads="1"/>
        </xdr:cNvSpPr>
      </xdr:nvSpPr>
      <xdr:spPr bwMode="auto">
        <a:xfrm>
          <a:off x="3048000" y="1816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304800</xdr:colOff>
      <xdr:row>6</xdr:row>
      <xdr:rowOff>123825</xdr:rowOff>
    </xdr:to>
    <xdr:sp macro="" textlink="">
      <xdr:nvSpPr>
        <xdr:cNvPr id="1046" name="AutoShape 22">
          <a:hlinkClick xmlns:r="http://schemas.openxmlformats.org/officeDocument/2006/relationships" r:id="" tooltip="Information updated on 2022-07-20 08:57:43"/>
          <a:extLst>
            <a:ext uri="{FF2B5EF4-FFF2-40B4-BE49-F238E27FC236}">
              <a16:creationId xmlns:a16="http://schemas.microsoft.com/office/drawing/2014/main" id="{CDBA9C0A-E4FA-1FF6-4E7D-E19334E09B54}"/>
            </a:ext>
          </a:extLst>
        </xdr:cNvPr>
        <xdr:cNvSpPr>
          <a:spLocks noChangeAspect="1" noChangeArrowheads="1"/>
        </xdr:cNvSpPr>
      </xdr:nvSpPr>
      <xdr:spPr bwMode="auto">
        <a:xfrm>
          <a:off x="3657600" y="1816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304800</xdr:colOff>
      <xdr:row>6</xdr:row>
      <xdr:rowOff>123825</xdr:rowOff>
    </xdr:to>
    <xdr:sp macro="" textlink="">
      <xdr:nvSpPr>
        <xdr:cNvPr id="1047" name="AutoShape 2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8EFEF6B8-B714-93AC-0002-7148D5D59D97}"/>
            </a:ext>
          </a:extLst>
        </xdr:cNvPr>
        <xdr:cNvSpPr>
          <a:spLocks noChangeAspect="1" noChangeArrowheads="1"/>
        </xdr:cNvSpPr>
      </xdr:nvSpPr>
      <xdr:spPr bwMode="auto">
        <a:xfrm>
          <a:off x="4267200" y="1816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304800</xdr:colOff>
      <xdr:row>6</xdr:row>
      <xdr:rowOff>123825</xdr:rowOff>
    </xdr:to>
    <xdr:sp macro="" textlink="">
      <xdr:nvSpPr>
        <xdr:cNvPr id="1048" name="AutoShape 24">
          <a:hlinkClick xmlns:r="http://schemas.openxmlformats.org/officeDocument/2006/relationships" r:id="rId12" tgtFrame="_blank" tooltip="Go to the Message Board Forum!"/>
          <a:extLst>
            <a:ext uri="{FF2B5EF4-FFF2-40B4-BE49-F238E27FC236}">
              <a16:creationId xmlns:a16="http://schemas.microsoft.com/office/drawing/2014/main" id="{05FBCB9C-F826-3EDB-34BF-6C4B18E3296B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816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14</xdr:row>
      <xdr:rowOff>123825</xdr:rowOff>
    </xdr:to>
    <xdr:sp macro="" textlink="">
      <xdr:nvSpPr>
        <xdr:cNvPr id="1049" name="AutoShape 2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75B2F60A-BCBB-BA8A-0070-11F7EC3D3258}"/>
            </a:ext>
          </a:extLst>
        </xdr:cNvPr>
        <xdr:cNvSpPr>
          <a:spLocks noChangeAspect="1" noChangeArrowheads="1"/>
        </xdr:cNvSpPr>
      </xdr:nvSpPr>
      <xdr:spPr bwMode="auto">
        <a:xfrm>
          <a:off x="0" y="231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14</xdr:row>
      <xdr:rowOff>123825</xdr:rowOff>
    </xdr:to>
    <xdr:sp macro="" textlink="">
      <xdr:nvSpPr>
        <xdr:cNvPr id="1050" name="AutoShape 26" descr="Brownsville Yacht Club Club's Reciprocal Information Page">
          <a:hlinkClick xmlns:r="http://schemas.openxmlformats.org/officeDocument/2006/relationships" r:id="rId14" tgtFrame="_blank" tooltip="Brownsville Yacht Club Club's Reciprocal Information Page"/>
          <a:extLst>
            <a:ext uri="{FF2B5EF4-FFF2-40B4-BE49-F238E27FC236}">
              <a16:creationId xmlns:a16="http://schemas.microsoft.com/office/drawing/2014/main" id="{1519144C-ECA1-818A-123F-46094A4C7B20}"/>
            </a:ext>
          </a:extLst>
        </xdr:cNvPr>
        <xdr:cNvSpPr>
          <a:spLocks noChangeAspect="1" noChangeArrowheads="1"/>
        </xdr:cNvSpPr>
      </xdr:nvSpPr>
      <xdr:spPr bwMode="auto">
        <a:xfrm>
          <a:off x="609600" y="231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304800</xdr:colOff>
      <xdr:row>7</xdr:row>
      <xdr:rowOff>123825</xdr:rowOff>
    </xdr:to>
    <xdr:sp macro="" textlink="">
      <xdr:nvSpPr>
        <xdr:cNvPr id="1051" name="AutoShape 2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6E78853A-CF77-57D1-F414-515FA92786D2}"/>
            </a:ext>
          </a:extLst>
        </xdr:cNvPr>
        <xdr:cNvSpPr>
          <a:spLocks noChangeAspect="1" noChangeArrowheads="1"/>
        </xdr:cNvSpPr>
      </xdr:nvSpPr>
      <xdr:spPr bwMode="auto">
        <a:xfrm>
          <a:off x="3048000" y="231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304800</xdr:colOff>
      <xdr:row>7</xdr:row>
      <xdr:rowOff>123825</xdr:rowOff>
    </xdr:to>
    <xdr:sp macro="" textlink="">
      <xdr:nvSpPr>
        <xdr:cNvPr id="1052" name="AutoShape 28">
          <a:hlinkClick xmlns:r="http://schemas.openxmlformats.org/officeDocument/2006/relationships" r:id="" tooltip="Information updated on 2022-03-17 16:45:16"/>
          <a:extLst>
            <a:ext uri="{FF2B5EF4-FFF2-40B4-BE49-F238E27FC236}">
              <a16:creationId xmlns:a16="http://schemas.microsoft.com/office/drawing/2014/main" id="{4E657374-308B-B0BD-6C13-4AA23776192F}"/>
            </a:ext>
          </a:extLst>
        </xdr:cNvPr>
        <xdr:cNvSpPr>
          <a:spLocks noChangeAspect="1" noChangeArrowheads="1"/>
        </xdr:cNvSpPr>
      </xdr:nvSpPr>
      <xdr:spPr bwMode="auto">
        <a:xfrm>
          <a:off x="3657600" y="231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304800</xdr:colOff>
      <xdr:row>7</xdr:row>
      <xdr:rowOff>123825</xdr:rowOff>
    </xdr:to>
    <xdr:sp macro="" textlink="">
      <xdr:nvSpPr>
        <xdr:cNvPr id="1053" name="AutoShape 2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DC36A14C-8110-D93A-A715-FC860C42871D}"/>
            </a:ext>
          </a:extLst>
        </xdr:cNvPr>
        <xdr:cNvSpPr>
          <a:spLocks noChangeAspect="1" noChangeArrowheads="1"/>
        </xdr:cNvSpPr>
      </xdr:nvSpPr>
      <xdr:spPr bwMode="auto">
        <a:xfrm>
          <a:off x="4267200" y="231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304800</xdr:colOff>
      <xdr:row>7</xdr:row>
      <xdr:rowOff>123825</xdr:rowOff>
    </xdr:to>
    <xdr:sp macro="" textlink="">
      <xdr:nvSpPr>
        <xdr:cNvPr id="1054" name="AutoShape 30">
          <a:hlinkClick xmlns:r="http://schemas.openxmlformats.org/officeDocument/2006/relationships" r:id="rId15" tgtFrame="_blank" tooltip="Go to the Message Board Forum!"/>
          <a:extLst>
            <a:ext uri="{FF2B5EF4-FFF2-40B4-BE49-F238E27FC236}">
              <a16:creationId xmlns:a16="http://schemas.microsoft.com/office/drawing/2014/main" id="{F50808FA-EC8B-D5AC-B00B-3D9B7F244878}"/>
            </a:ext>
          </a:extLst>
        </xdr:cNvPr>
        <xdr:cNvSpPr>
          <a:spLocks noChangeAspect="1" noChangeArrowheads="1"/>
        </xdr:cNvSpPr>
      </xdr:nvSpPr>
      <xdr:spPr bwMode="auto">
        <a:xfrm>
          <a:off x="4876800" y="231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123825</xdr:rowOff>
    </xdr:to>
    <xdr:sp macro="" textlink="">
      <xdr:nvSpPr>
        <xdr:cNvPr id="1055" name="AutoShape 31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AE57958-F855-247B-AA3D-BB3D78DF2381}"/>
            </a:ext>
          </a:extLst>
        </xdr:cNvPr>
        <xdr:cNvSpPr>
          <a:spLocks noChangeAspect="1" noChangeArrowheads="1"/>
        </xdr:cNvSpPr>
      </xdr:nvSpPr>
      <xdr:spPr bwMode="auto">
        <a:xfrm>
          <a:off x="0" y="280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123825</xdr:rowOff>
    </xdr:to>
    <xdr:sp macro="" textlink="">
      <xdr:nvSpPr>
        <xdr:cNvPr id="1056" name="AutoShape 32" descr="Burrard Yacht Club Club's Reciprocal Information Page">
          <a:hlinkClick xmlns:r="http://schemas.openxmlformats.org/officeDocument/2006/relationships" r:id="rId17" tgtFrame="_blank" tooltip="Burrard Yacht Club Club's Reciprocal Information Page"/>
          <a:extLst>
            <a:ext uri="{FF2B5EF4-FFF2-40B4-BE49-F238E27FC236}">
              <a16:creationId xmlns:a16="http://schemas.microsoft.com/office/drawing/2014/main" id="{52EC9698-654B-0513-1498-261CF65A11A0}"/>
            </a:ext>
          </a:extLst>
        </xdr:cNvPr>
        <xdr:cNvSpPr>
          <a:spLocks noChangeAspect="1" noChangeArrowheads="1"/>
        </xdr:cNvSpPr>
      </xdr:nvSpPr>
      <xdr:spPr bwMode="auto">
        <a:xfrm>
          <a:off x="609600" y="280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8</xdr:row>
      <xdr:rowOff>123825</xdr:rowOff>
    </xdr:to>
    <xdr:sp macro="" textlink="">
      <xdr:nvSpPr>
        <xdr:cNvPr id="1057" name="AutoShape 3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72250A75-D731-66C2-FDEB-459115EA5A5D}"/>
            </a:ext>
          </a:extLst>
        </xdr:cNvPr>
        <xdr:cNvSpPr>
          <a:spLocks noChangeAspect="1" noChangeArrowheads="1"/>
        </xdr:cNvSpPr>
      </xdr:nvSpPr>
      <xdr:spPr bwMode="auto">
        <a:xfrm>
          <a:off x="3048000" y="280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8</xdr:row>
      <xdr:rowOff>123825</xdr:rowOff>
    </xdr:to>
    <xdr:sp macro="" textlink="">
      <xdr:nvSpPr>
        <xdr:cNvPr id="1058" name="AutoShape 34">
          <a:hlinkClick xmlns:r="http://schemas.openxmlformats.org/officeDocument/2006/relationships" r:id="" tooltip="Information updated on 2023-02-24 12:11:53"/>
          <a:extLst>
            <a:ext uri="{FF2B5EF4-FFF2-40B4-BE49-F238E27FC236}">
              <a16:creationId xmlns:a16="http://schemas.microsoft.com/office/drawing/2014/main" id="{74C87CF5-3271-1DD6-33CB-4113185CEB37}"/>
            </a:ext>
          </a:extLst>
        </xdr:cNvPr>
        <xdr:cNvSpPr>
          <a:spLocks noChangeAspect="1" noChangeArrowheads="1"/>
        </xdr:cNvSpPr>
      </xdr:nvSpPr>
      <xdr:spPr bwMode="auto">
        <a:xfrm>
          <a:off x="3657600" y="280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8</xdr:row>
      <xdr:rowOff>123825</xdr:rowOff>
    </xdr:to>
    <xdr:sp macro="" textlink="">
      <xdr:nvSpPr>
        <xdr:cNvPr id="1059" name="AutoShape 3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229DCE4B-A048-6424-5F94-9E5D17C983BA}"/>
            </a:ext>
          </a:extLst>
        </xdr:cNvPr>
        <xdr:cNvSpPr>
          <a:spLocks noChangeAspect="1" noChangeArrowheads="1"/>
        </xdr:cNvSpPr>
      </xdr:nvSpPr>
      <xdr:spPr bwMode="auto">
        <a:xfrm>
          <a:off x="4267200" y="280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8</xdr:row>
      <xdr:rowOff>123825</xdr:rowOff>
    </xdr:to>
    <xdr:sp macro="" textlink="">
      <xdr:nvSpPr>
        <xdr:cNvPr id="1060" name="AutoShape 36">
          <a:hlinkClick xmlns:r="http://schemas.openxmlformats.org/officeDocument/2006/relationships" r:id="rId18" tgtFrame="_blank" tooltip="Go to the Message Board Forum!"/>
          <a:extLst>
            <a:ext uri="{FF2B5EF4-FFF2-40B4-BE49-F238E27FC236}">
              <a16:creationId xmlns:a16="http://schemas.microsoft.com/office/drawing/2014/main" id="{4CFF5D6F-7DB3-9158-9D12-BFBB9B71E5EB}"/>
            </a:ext>
          </a:extLst>
        </xdr:cNvPr>
        <xdr:cNvSpPr>
          <a:spLocks noChangeAspect="1" noChangeArrowheads="1"/>
        </xdr:cNvSpPr>
      </xdr:nvSpPr>
      <xdr:spPr bwMode="auto">
        <a:xfrm>
          <a:off x="4876800" y="280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123825</xdr:rowOff>
    </xdr:to>
    <xdr:sp macro="" textlink="">
      <xdr:nvSpPr>
        <xdr:cNvPr id="1061" name="AutoShape 37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C5EF7DA1-8F33-8787-D1E4-81E22DF2E730}"/>
            </a:ext>
          </a:extLst>
        </xdr:cNvPr>
        <xdr:cNvSpPr>
          <a:spLocks noChangeAspect="1" noChangeArrowheads="1"/>
        </xdr:cNvSpPr>
      </xdr:nvSpPr>
      <xdr:spPr bwMode="auto">
        <a:xfrm>
          <a:off x="0" y="33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123825</xdr:rowOff>
    </xdr:to>
    <xdr:sp macro="" textlink="">
      <xdr:nvSpPr>
        <xdr:cNvPr id="1062" name="AutoShape 38" descr="Camano Island Yacht Club Club's Reciprocal Information Page">
          <a:hlinkClick xmlns:r="http://schemas.openxmlformats.org/officeDocument/2006/relationships" r:id="rId20" tgtFrame="_blank" tooltip="Camano Island Yacht Club Club's Reciprocal Information Page"/>
          <a:extLst>
            <a:ext uri="{FF2B5EF4-FFF2-40B4-BE49-F238E27FC236}">
              <a16:creationId xmlns:a16="http://schemas.microsoft.com/office/drawing/2014/main" id="{CC41C029-51FE-4E1C-F3D2-FB30031E9F87}"/>
            </a:ext>
          </a:extLst>
        </xdr:cNvPr>
        <xdr:cNvSpPr>
          <a:spLocks noChangeAspect="1" noChangeArrowheads="1"/>
        </xdr:cNvSpPr>
      </xdr:nvSpPr>
      <xdr:spPr bwMode="auto">
        <a:xfrm>
          <a:off x="609600" y="33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304800</xdr:colOff>
      <xdr:row>9</xdr:row>
      <xdr:rowOff>123825</xdr:rowOff>
    </xdr:to>
    <xdr:sp macro="" textlink="">
      <xdr:nvSpPr>
        <xdr:cNvPr id="1063" name="AutoShape 3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2565AD4B-1842-77EC-0338-56C6AA6897A5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3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304800</xdr:colOff>
      <xdr:row>9</xdr:row>
      <xdr:rowOff>123825</xdr:rowOff>
    </xdr:to>
    <xdr:sp macro="" textlink="">
      <xdr:nvSpPr>
        <xdr:cNvPr id="1064" name="AutoShape 40">
          <a:hlinkClick xmlns:r="http://schemas.openxmlformats.org/officeDocument/2006/relationships" r:id="" tooltip="Information updated on 2022-01-26 11:02:34"/>
          <a:extLst>
            <a:ext uri="{FF2B5EF4-FFF2-40B4-BE49-F238E27FC236}">
              <a16:creationId xmlns:a16="http://schemas.microsoft.com/office/drawing/2014/main" id="{4437BD38-2E52-CC13-0D33-B18DE1D90500}"/>
            </a:ext>
          </a:extLst>
        </xdr:cNvPr>
        <xdr:cNvSpPr>
          <a:spLocks noChangeAspect="1" noChangeArrowheads="1"/>
        </xdr:cNvSpPr>
      </xdr:nvSpPr>
      <xdr:spPr bwMode="auto">
        <a:xfrm>
          <a:off x="3657600" y="33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304800</xdr:colOff>
      <xdr:row>9</xdr:row>
      <xdr:rowOff>123825</xdr:rowOff>
    </xdr:to>
    <xdr:sp macro="" textlink="">
      <xdr:nvSpPr>
        <xdr:cNvPr id="1065" name="AutoShape 4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C4D8E1B2-24B3-FD95-CAC4-8ACE040D4437}"/>
            </a:ext>
          </a:extLst>
        </xdr:cNvPr>
        <xdr:cNvSpPr>
          <a:spLocks noChangeAspect="1" noChangeArrowheads="1"/>
        </xdr:cNvSpPr>
      </xdr:nvSpPr>
      <xdr:spPr bwMode="auto">
        <a:xfrm>
          <a:off x="4267200" y="33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304800</xdr:colOff>
      <xdr:row>9</xdr:row>
      <xdr:rowOff>123825</xdr:rowOff>
    </xdr:to>
    <xdr:sp macro="" textlink="">
      <xdr:nvSpPr>
        <xdr:cNvPr id="1066" name="AutoShape 42">
          <a:hlinkClick xmlns:r="http://schemas.openxmlformats.org/officeDocument/2006/relationships" r:id="rId21" tgtFrame="_blank" tooltip="Go to the Message Board Forum!"/>
          <a:extLst>
            <a:ext uri="{FF2B5EF4-FFF2-40B4-BE49-F238E27FC236}">
              <a16:creationId xmlns:a16="http://schemas.microsoft.com/office/drawing/2014/main" id="{9E83C7BB-007B-5F71-3798-7539C956280B}"/>
            </a:ext>
          </a:extLst>
        </xdr:cNvPr>
        <xdr:cNvSpPr>
          <a:spLocks noChangeAspect="1" noChangeArrowheads="1"/>
        </xdr:cNvSpPr>
      </xdr:nvSpPr>
      <xdr:spPr bwMode="auto">
        <a:xfrm>
          <a:off x="4876800" y="33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123825</xdr:rowOff>
    </xdr:to>
    <xdr:sp macro="" textlink="">
      <xdr:nvSpPr>
        <xdr:cNvPr id="1067" name="AutoShape 43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8567B0FB-DED3-BBB5-6398-84B75A88FF20}"/>
            </a:ext>
          </a:extLst>
        </xdr:cNvPr>
        <xdr:cNvSpPr>
          <a:spLocks noChangeAspect="1" noChangeArrowheads="1"/>
        </xdr:cNvSpPr>
      </xdr:nvSpPr>
      <xdr:spPr bwMode="auto">
        <a:xfrm>
          <a:off x="0" y="3962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123825</xdr:rowOff>
    </xdr:to>
    <xdr:sp macro="" textlink="">
      <xdr:nvSpPr>
        <xdr:cNvPr id="1068" name="AutoShape 44" descr="Canadian Forces Sailing Assoc. Club's Reciprocal Information Page">
          <a:hlinkClick xmlns:r="http://schemas.openxmlformats.org/officeDocument/2006/relationships" r:id="rId23" tgtFrame="_blank" tooltip="Canadian Forces Sailing Assoc. Club's Reciprocal Information Page"/>
          <a:extLst>
            <a:ext uri="{FF2B5EF4-FFF2-40B4-BE49-F238E27FC236}">
              <a16:creationId xmlns:a16="http://schemas.microsoft.com/office/drawing/2014/main" id="{BD039122-604F-DA68-091D-07CE404B68C2}"/>
            </a:ext>
          </a:extLst>
        </xdr:cNvPr>
        <xdr:cNvSpPr>
          <a:spLocks noChangeAspect="1" noChangeArrowheads="1"/>
        </xdr:cNvSpPr>
      </xdr:nvSpPr>
      <xdr:spPr bwMode="auto">
        <a:xfrm>
          <a:off x="609600" y="3962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10</xdr:row>
      <xdr:rowOff>123825</xdr:rowOff>
    </xdr:to>
    <xdr:sp macro="" textlink="">
      <xdr:nvSpPr>
        <xdr:cNvPr id="1069" name="AutoShape 4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241F8592-3850-6990-052D-873ABA322B9C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962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10</xdr:row>
      <xdr:rowOff>123825</xdr:rowOff>
    </xdr:to>
    <xdr:sp macro="" textlink="">
      <xdr:nvSpPr>
        <xdr:cNvPr id="1070" name="AutoShape 46">
          <a:hlinkClick xmlns:r="http://schemas.openxmlformats.org/officeDocument/2006/relationships" r:id="" tooltip="Information updated on 2021-10-14 08:44:08"/>
          <a:extLst>
            <a:ext uri="{FF2B5EF4-FFF2-40B4-BE49-F238E27FC236}">
              <a16:creationId xmlns:a16="http://schemas.microsoft.com/office/drawing/2014/main" id="{E2F67110-36BD-BD07-78B5-85C57262030C}"/>
            </a:ext>
          </a:extLst>
        </xdr:cNvPr>
        <xdr:cNvSpPr>
          <a:spLocks noChangeAspect="1" noChangeArrowheads="1"/>
        </xdr:cNvSpPr>
      </xdr:nvSpPr>
      <xdr:spPr bwMode="auto">
        <a:xfrm>
          <a:off x="3657600" y="3962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10</xdr:row>
      <xdr:rowOff>123825</xdr:rowOff>
    </xdr:to>
    <xdr:sp macro="" textlink="">
      <xdr:nvSpPr>
        <xdr:cNvPr id="1071" name="AutoShape 4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DB7595B3-F1AB-C161-1463-EB07BA50E89F}"/>
            </a:ext>
          </a:extLst>
        </xdr:cNvPr>
        <xdr:cNvSpPr>
          <a:spLocks noChangeAspect="1" noChangeArrowheads="1"/>
        </xdr:cNvSpPr>
      </xdr:nvSpPr>
      <xdr:spPr bwMode="auto">
        <a:xfrm>
          <a:off x="4267200" y="3962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10</xdr:row>
      <xdr:rowOff>123825</xdr:rowOff>
    </xdr:to>
    <xdr:sp macro="" textlink="">
      <xdr:nvSpPr>
        <xdr:cNvPr id="1072" name="AutoShape 48">
          <a:hlinkClick xmlns:r="http://schemas.openxmlformats.org/officeDocument/2006/relationships" r:id="rId24" tgtFrame="_blank" tooltip="Go to the Message Board Forum!"/>
          <a:extLst>
            <a:ext uri="{FF2B5EF4-FFF2-40B4-BE49-F238E27FC236}">
              <a16:creationId xmlns:a16="http://schemas.microsoft.com/office/drawing/2014/main" id="{F1F0AC9C-B2EC-4135-0D15-88AEA427B1D5}"/>
            </a:ext>
          </a:extLst>
        </xdr:cNvPr>
        <xdr:cNvSpPr>
          <a:spLocks noChangeAspect="1" noChangeArrowheads="1"/>
        </xdr:cNvSpPr>
      </xdr:nvSpPr>
      <xdr:spPr bwMode="auto">
        <a:xfrm>
          <a:off x="4876800" y="3962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304800</xdr:colOff>
      <xdr:row>63</xdr:row>
      <xdr:rowOff>123825</xdr:rowOff>
    </xdr:to>
    <xdr:sp macro="" textlink="">
      <xdr:nvSpPr>
        <xdr:cNvPr id="1073" name="AutoShape 49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274D50AA-8E2D-77B4-9225-300E5D292E0F}"/>
            </a:ext>
          </a:extLst>
        </xdr:cNvPr>
        <xdr:cNvSpPr>
          <a:spLocks noChangeAspect="1" noChangeArrowheads="1"/>
        </xdr:cNvSpPr>
      </xdr:nvSpPr>
      <xdr:spPr bwMode="auto">
        <a:xfrm>
          <a:off x="0" y="4622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304800</xdr:colOff>
      <xdr:row>63</xdr:row>
      <xdr:rowOff>123825</xdr:rowOff>
    </xdr:to>
    <xdr:sp macro="" textlink="">
      <xdr:nvSpPr>
        <xdr:cNvPr id="1074" name="AutoShape 50" descr="Capital City Yacht Club Club's Reciprocal Information Page">
          <a:hlinkClick xmlns:r="http://schemas.openxmlformats.org/officeDocument/2006/relationships" r:id="rId26" tgtFrame="_blank" tooltip="Capital City Yacht Club Club's Reciprocal Information Page"/>
          <a:extLst>
            <a:ext uri="{FF2B5EF4-FFF2-40B4-BE49-F238E27FC236}">
              <a16:creationId xmlns:a16="http://schemas.microsoft.com/office/drawing/2014/main" id="{B117021D-2729-2035-94C7-9F5F9AB32F71}"/>
            </a:ext>
          </a:extLst>
        </xdr:cNvPr>
        <xdr:cNvSpPr>
          <a:spLocks noChangeAspect="1" noChangeArrowheads="1"/>
        </xdr:cNvSpPr>
      </xdr:nvSpPr>
      <xdr:spPr bwMode="auto">
        <a:xfrm>
          <a:off x="609600" y="4622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304800</xdr:colOff>
      <xdr:row>11</xdr:row>
      <xdr:rowOff>123825</xdr:rowOff>
    </xdr:to>
    <xdr:sp macro="" textlink="">
      <xdr:nvSpPr>
        <xdr:cNvPr id="1075" name="AutoShape 5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5F79656C-3E93-ADA5-9D64-035A43AC5009}"/>
            </a:ext>
          </a:extLst>
        </xdr:cNvPr>
        <xdr:cNvSpPr>
          <a:spLocks noChangeAspect="1" noChangeArrowheads="1"/>
        </xdr:cNvSpPr>
      </xdr:nvSpPr>
      <xdr:spPr bwMode="auto">
        <a:xfrm>
          <a:off x="3048000" y="4622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304800</xdr:colOff>
      <xdr:row>11</xdr:row>
      <xdr:rowOff>123825</xdr:rowOff>
    </xdr:to>
    <xdr:sp macro="" textlink="">
      <xdr:nvSpPr>
        <xdr:cNvPr id="1076" name="AutoShape 52">
          <a:hlinkClick xmlns:r="http://schemas.openxmlformats.org/officeDocument/2006/relationships" r:id="" tooltip="Information updated on 2023-01-12 09:18:48"/>
          <a:extLst>
            <a:ext uri="{FF2B5EF4-FFF2-40B4-BE49-F238E27FC236}">
              <a16:creationId xmlns:a16="http://schemas.microsoft.com/office/drawing/2014/main" id="{15EF1BDD-9C7D-9CB1-D4DA-0BAB869DFD17}"/>
            </a:ext>
          </a:extLst>
        </xdr:cNvPr>
        <xdr:cNvSpPr>
          <a:spLocks noChangeAspect="1" noChangeArrowheads="1"/>
        </xdr:cNvSpPr>
      </xdr:nvSpPr>
      <xdr:spPr bwMode="auto">
        <a:xfrm>
          <a:off x="3657600" y="4622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304800</xdr:colOff>
      <xdr:row>11</xdr:row>
      <xdr:rowOff>123825</xdr:rowOff>
    </xdr:to>
    <xdr:sp macro="" textlink="">
      <xdr:nvSpPr>
        <xdr:cNvPr id="1077" name="AutoShape 5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AF870277-34DC-B4B6-70CE-EEA02FEF630C}"/>
            </a:ext>
          </a:extLst>
        </xdr:cNvPr>
        <xdr:cNvSpPr>
          <a:spLocks noChangeAspect="1" noChangeArrowheads="1"/>
        </xdr:cNvSpPr>
      </xdr:nvSpPr>
      <xdr:spPr bwMode="auto">
        <a:xfrm>
          <a:off x="4267200" y="4622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304800</xdr:colOff>
      <xdr:row>11</xdr:row>
      <xdr:rowOff>123825</xdr:rowOff>
    </xdr:to>
    <xdr:sp macro="" textlink="">
      <xdr:nvSpPr>
        <xdr:cNvPr id="1078" name="AutoShape 54">
          <a:hlinkClick xmlns:r="http://schemas.openxmlformats.org/officeDocument/2006/relationships" r:id="rId27" tgtFrame="_blank" tooltip="Go to the Message Board Forum!"/>
          <a:extLst>
            <a:ext uri="{FF2B5EF4-FFF2-40B4-BE49-F238E27FC236}">
              <a16:creationId xmlns:a16="http://schemas.microsoft.com/office/drawing/2014/main" id="{7C385D65-BB0B-0B3A-A9A8-ACF0646A9508}"/>
            </a:ext>
          </a:extLst>
        </xdr:cNvPr>
        <xdr:cNvSpPr>
          <a:spLocks noChangeAspect="1" noChangeArrowheads="1"/>
        </xdr:cNvSpPr>
      </xdr:nvSpPr>
      <xdr:spPr bwMode="auto">
        <a:xfrm>
          <a:off x="4876800" y="4622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22</xdr:row>
      <xdr:rowOff>123825</xdr:rowOff>
    </xdr:to>
    <xdr:sp macro="" textlink="">
      <xdr:nvSpPr>
        <xdr:cNvPr id="1079" name="AutoShape 55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32F8F4D8-2ECF-AB52-7A57-8962E0661E01}"/>
            </a:ext>
          </a:extLst>
        </xdr:cNvPr>
        <xdr:cNvSpPr>
          <a:spLocks noChangeAspect="1" noChangeArrowheads="1"/>
        </xdr:cNvSpPr>
      </xdr:nvSpPr>
      <xdr:spPr bwMode="auto">
        <a:xfrm>
          <a:off x="0" y="5118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22</xdr:row>
      <xdr:rowOff>123825</xdr:rowOff>
    </xdr:to>
    <xdr:sp macro="" textlink="">
      <xdr:nvSpPr>
        <xdr:cNvPr id="1080" name="AutoShape 56" descr="Carling Yacht Club Club's Reciprocal Information Page">
          <a:hlinkClick xmlns:r="http://schemas.openxmlformats.org/officeDocument/2006/relationships" r:id="rId29" tgtFrame="_blank" tooltip="Carling Yacht Club Club's Reciprocal Information Page"/>
          <a:extLst>
            <a:ext uri="{FF2B5EF4-FFF2-40B4-BE49-F238E27FC236}">
              <a16:creationId xmlns:a16="http://schemas.microsoft.com/office/drawing/2014/main" id="{2C2C7772-265D-D551-A1C5-4DBC182E27D9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18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304800</xdr:colOff>
      <xdr:row>12</xdr:row>
      <xdr:rowOff>123825</xdr:rowOff>
    </xdr:to>
    <xdr:sp macro="" textlink="">
      <xdr:nvSpPr>
        <xdr:cNvPr id="1081" name="AutoShape 5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0445E656-64CA-A5AD-8F32-3CB4CE77FE46}"/>
            </a:ext>
          </a:extLst>
        </xdr:cNvPr>
        <xdr:cNvSpPr>
          <a:spLocks noChangeAspect="1" noChangeArrowheads="1"/>
        </xdr:cNvSpPr>
      </xdr:nvSpPr>
      <xdr:spPr bwMode="auto">
        <a:xfrm>
          <a:off x="3048000" y="5118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304800</xdr:colOff>
      <xdr:row>12</xdr:row>
      <xdr:rowOff>123825</xdr:rowOff>
    </xdr:to>
    <xdr:sp macro="" textlink="">
      <xdr:nvSpPr>
        <xdr:cNvPr id="1082" name="AutoShape 58">
          <a:hlinkClick xmlns:r="http://schemas.openxmlformats.org/officeDocument/2006/relationships" r:id="" tooltip="Information updated on 2021-12-22 12:34:54"/>
          <a:extLst>
            <a:ext uri="{FF2B5EF4-FFF2-40B4-BE49-F238E27FC236}">
              <a16:creationId xmlns:a16="http://schemas.microsoft.com/office/drawing/2014/main" id="{6F65F74A-96EF-0BE7-C2F0-D40C2E1774AA}"/>
            </a:ext>
          </a:extLst>
        </xdr:cNvPr>
        <xdr:cNvSpPr>
          <a:spLocks noChangeAspect="1" noChangeArrowheads="1"/>
        </xdr:cNvSpPr>
      </xdr:nvSpPr>
      <xdr:spPr bwMode="auto">
        <a:xfrm>
          <a:off x="3657600" y="5118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304800</xdr:colOff>
      <xdr:row>12</xdr:row>
      <xdr:rowOff>123825</xdr:rowOff>
    </xdr:to>
    <xdr:sp macro="" textlink="">
      <xdr:nvSpPr>
        <xdr:cNvPr id="1083" name="AutoShape 5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F35C7C1C-9094-0EFE-5BE1-295F5CD8C4EA}"/>
            </a:ext>
          </a:extLst>
        </xdr:cNvPr>
        <xdr:cNvSpPr>
          <a:spLocks noChangeAspect="1" noChangeArrowheads="1"/>
        </xdr:cNvSpPr>
      </xdr:nvSpPr>
      <xdr:spPr bwMode="auto">
        <a:xfrm>
          <a:off x="4267200" y="5118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304800</xdr:colOff>
      <xdr:row>12</xdr:row>
      <xdr:rowOff>123825</xdr:rowOff>
    </xdr:to>
    <xdr:sp macro="" textlink="">
      <xdr:nvSpPr>
        <xdr:cNvPr id="1084" name="AutoShape 60">
          <a:hlinkClick xmlns:r="http://schemas.openxmlformats.org/officeDocument/2006/relationships" r:id="rId30" tgtFrame="_blank" tooltip="Go to the Message Board Forum!"/>
          <a:extLst>
            <a:ext uri="{FF2B5EF4-FFF2-40B4-BE49-F238E27FC236}">
              <a16:creationId xmlns:a16="http://schemas.microsoft.com/office/drawing/2014/main" id="{434B5CD4-EE6A-17D9-F9DB-EE0B004AA565}"/>
            </a:ext>
          </a:extLst>
        </xdr:cNvPr>
        <xdr:cNvSpPr>
          <a:spLocks noChangeAspect="1" noChangeArrowheads="1"/>
        </xdr:cNvSpPr>
      </xdr:nvSpPr>
      <xdr:spPr bwMode="auto">
        <a:xfrm>
          <a:off x="4876800" y="5118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16</xdr:row>
      <xdr:rowOff>123825</xdr:rowOff>
    </xdr:to>
    <xdr:sp macro="" textlink="">
      <xdr:nvSpPr>
        <xdr:cNvPr id="1085" name="AutoShape 61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1B33C38E-FC2E-C921-D2F2-6E16CA80A3C9}"/>
            </a:ext>
          </a:extLst>
        </xdr:cNvPr>
        <xdr:cNvSpPr>
          <a:spLocks noChangeAspect="1" noChangeArrowheads="1"/>
        </xdr:cNvSpPr>
      </xdr:nvSpPr>
      <xdr:spPr bwMode="auto">
        <a:xfrm>
          <a:off x="0" y="561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16</xdr:row>
      <xdr:rowOff>123825</xdr:rowOff>
    </xdr:to>
    <xdr:sp macro="" textlink="">
      <xdr:nvSpPr>
        <xdr:cNvPr id="1086" name="AutoShape 62" descr="Cathlamet Yacht Club Club's Reciprocal Information Page">
          <a:hlinkClick xmlns:r="http://schemas.openxmlformats.org/officeDocument/2006/relationships" r:id="rId32" tgtFrame="_blank" tooltip="Cathlamet Yacht Club Club's Reciprocal Information Page"/>
          <a:extLst>
            <a:ext uri="{FF2B5EF4-FFF2-40B4-BE49-F238E27FC236}">
              <a16:creationId xmlns:a16="http://schemas.microsoft.com/office/drawing/2014/main" id="{A1541A9D-C089-AB89-F327-C9D4A62F0C58}"/>
            </a:ext>
          </a:extLst>
        </xdr:cNvPr>
        <xdr:cNvSpPr>
          <a:spLocks noChangeAspect="1" noChangeArrowheads="1"/>
        </xdr:cNvSpPr>
      </xdr:nvSpPr>
      <xdr:spPr bwMode="auto">
        <a:xfrm>
          <a:off x="609600" y="561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304800</xdr:colOff>
      <xdr:row>13</xdr:row>
      <xdr:rowOff>123825</xdr:rowOff>
    </xdr:to>
    <xdr:sp macro="" textlink="">
      <xdr:nvSpPr>
        <xdr:cNvPr id="1087" name="AutoShape 6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D59B1714-EE48-E24C-8B66-6FC5A8D95645}"/>
            </a:ext>
          </a:extLst>
        </xdr:cNvPr>
        <xdr:cNvSpPr>
          <a:spLocks noChangeAspect="1" noChangeArrowheads="1"/>
        </xdr:cNvSpPr>
      </xdr:nvSpPr>
      <xdr:spPr bwMode="auto">
        <a:xfrm>
          <a:off x="3048000" y="561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304800</xdr:colOff>
      <xdr:row>13</xdr:row>
      <xdr:rowOff>123825</xdr:rowOff>
    </xdr:to>
    <xdr:sp macro="" textlink="">
      <xdr:nvSpPr>
        <xdr:cNvPr id="1088" name="AutoShape 64">
          <a:hlinkClick xmlns:r="http://schemas.openxmlformats.org/officeDocument/2006/relationships" r:id="" tooltip="Information updated on 2023-02-12 15:26:29"/>
          <a:extLst>
            <a:ext uri="{FF2B5EF4-FFF2-40B4-BE49-F238E27FC236}">
              <a16:creationId xmlns:a16="http://schemas.microsoft.com/office/drawing/2014/main" id="{4DBF6918-280F-C963-A049-8331CCFF378E}"/>
            </a:ext>
          </a:extLst>
        </xdr:cNvPr>
        <xdr:cNvSpPr>
          <a:spLocks noChangeAspect="1" noChangeArrowheads="1"/>
        </xdr:cNvSpPr>
      </xdr:nvSpPr>
      <xdr:spPr bwMode="auto">
        <a:xfrm>
          <a:off x="3657600" y="561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304800</xdr:colOff>
      <xdr:row>13</xdr:row>
      <xdr:rowOff>123825</xdr:rowOff>
    </xdr:to>
    <xdr:sp macro="" textlink="">
      <xdr:nvSpPr>
        <xdr:cNvPr id="1089" name="AutoShape 6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F792AD8B-DF8F-D361-C6D8-D9D47E6B419E}"/>
            </a:ext>
          </a:extLst>
        </xdr:cNvPr>
        <xdr:cNvSpPr>
          <a:spLocks noChangeAspect="1" noChangeArrowheads="1"/>
        </xdr:cNvSpPr>
      </xdr:nvSpPr>
      <xdr:spPr bwMode="auto">
        <a:xfrm>
          <a:off x="4267200" y="561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304800</xdr:colOff>
      <xdr:row>13</xdr:row>
      <xdr:rowOff>123825</xdr:rowOff>
    </xdr:to>
    <xdr:sp macro="" textlink="">
      <xdr:nvSpPr>
        <xdr:cNvPr id="1090" name="AutoShape 66">
          <a:hlinkClick xmlns:r="http://schemas.openxmlformats.org/officeDocument/2006/relationships" r:id="rId33" tgtFrame="_blank" tooltip="Go to the Message Board Forum!"/>
          <a:extLst>
            <a:ext uri="{FF2B5EF4-FFF2-40B4-BE49-F238E27FC236}">
              <a16:creationId xmlns:a16="http://schemas.microsoft.com/office/drawing/2014/main" id="{112A5F1C-B2C5-502D-7D50-F0407D70A2F9}"/>
            </a:ext>
          </a:extLst>
        </xdr:cNvPr>
        <xdr:cNvSpPr>
          <a:spLocks noChangeAspect="1" noChangeArrowheads="1"/>
        </xdr:cNvSpPr>
      </xdr:nvSpPr>
      <xdr:spPr bwMode="auto">
        <a:xfrm>
          <a:off x="4876800" y="561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123825</xdr:rowOff>
    </xdr:to>
    <xdr:sp macro="" textlink="">
      <xdr:nvSpPr>
        <xdr:cNvPr id="1091" name="AutoShape 67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8FBB8EDE-5F05-53DA-CACB-7C811C1BD544}"/>
            </a:ext>
          </a:extLst>
        </xdr:cNvPr>
        <xdr:cNvSpPr>
          <a:spLocks noChangeAspect="1" noChangeArrowheads="1"/>
        </xdr:cNvSpPr>
      </xdr:nvSpPr>
      <xdr:spPr bwMode="auto">
        <a:xfrm>
          <a:off x="0" y="610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123825</xdr:rowOff>
    </xdr:to>
    <xdr:sp macro="" textlink="">
      <xdr:nvSpPr>
        <xdr:cNvPr id="1092" name="AutoShape 68" descr="Channel Islands Yacht Club Club's Reciprocal Information Page">
          <a:hlinkClick xmlns:r="http://schemas.openxmlformats.org/officeDocument/2006/relationships" r:id="rId35" tgtFrame="_blank" tooltip="Channel Islands Yacht Club Club's Reciprocal Information Page"/>
          <a:extLst>
            <a:ext uri="{FF2B5EF4-FFF2-40B4-BE49-F238E27FC236}">
              <a16:creationId xmlns:a16="http://schemas.microsoft.com/office/drawing/2014/main" id="{54F72D55-CC54-A8AC-D6DA-A9D988150750}"/>
            </a:ext>
          </a:extLst>
        </xdr:cNvPr>
        <xdr:cNvSpPr>
          <a:spLocks noChangeAspect="1" noChangeArrowheads="1"/>
        </xdr:cNvSpPr>
      </xdr:nvSpPr>
      <xdr:spPr bwMode="auto">
        <a:xfrm>
          <a:off x="609600" y="610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 macro="" textlink="">
      <xdr:nvSpPr>
        <xdr:cNvPr id="1093" name="AutoShape 6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9C2ABD3A-8DCC-C2C5-35AC-2240218E5456}"/>
            </a:ext>
          </a:extLst>
        </xdr:cNvPr>
        <xdr:cNvSpPr>
          <a:spLocks noChangeAspect="1" noChangeArrowheads="1"/>
        </xdr:cNvSpPr>
      </xdr:nvSpPr>
      <xdr:spPr bwMode="auto">
        <a:xfrm>
          <a:off x="3048000" y="610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 macro="" textlink="">
      <xdr:nvSpPr>
        <xdr:cNvPr id="1094" name="AutoShape 70">
          <a:hlinkClick xmlns:r="http://schemas.openxmlformats.org/officeDocument/2006/relationships" r:id="" tooltip="Information updated on 2023-01-17 14:31:05"/>
          <a:extLst>
            <a:ext uri="{FF2B5EF4-FFF2-40B4-BE49-F238E27FC236}">
              <a16:creationId xmlns:a16="http://schemas.microsoft.com/office/drawing/2014/main" id="{6A8F7AC8-E86D-829B-901C-4329EE75717D}"/>
            </a:ext>
          </a:extLst>
        </xdr:cNvPr>
        <xdr:cNvSpPr>
          <a:spLocks noChangeAspect="1" noChangeArrowheads="1"/>
        </xdr:cNvSpPr>
      </xdr:nvSpPr>
      <xdr:spPr bwMode="auto">
        <a:xfrm>
          <a:off x="3657600" y="610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 macro="" textlink="">
      <xdr:nvSpPr>
        <xdr:cNvPr id="1095" name="AutoShape 7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19896590-5631-3007-FDE2-E30279CE586E}"/>
            </a:ext>
          </a:extLst>
        </xdr:cNvPr>
        <xdr:cNvSpPr>
          <a:spLocks noChangeAspect="1" noChangeArrowheads="1"/>
        </xdr:cNvSpPr>
      </xdr:nvSpPr>
      <xdr:spPr bwMode="auto">
        <a:xfrm>
          <a:off x="4267200" y="610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 macro="" textlink="">
      <xdr:nvSpPr>
        <xdr:cNvPr id="1096" name="AutoShape 72">
          <a:hlinkClick xmlns:r="http://schemas.openxmlformats.org/officeDocument/2006/relationships" r:id="rId36" tgtFrame="_blank" tooltip="Go to the Message Board Forum!"/>
          <a:extLst>
            <a:ext uri="{FF2B5EF4-FFF2-40B4-BE49-F238E27FC236}">
              <a16:creationId xmlns:a16="http://schemas.microsoft.com/office/drawing/2014/main" id="{1A6068F6-AD06-05AF-C1E1-D071D6FFF6BC}"/>
            </a:ext>
          </a:extLst>
        </xdr:cNvPr>
        <xdr:cNvSpPr>
          <a:spLocks noChangeAspect="1" noChangeArrowheads="1"/>
        </xdr:cNvSpPr>
      </xdr:nvSpPr>
      <xdr:spPr bwMode="auto">
        <a:xfrm>
          <a:off x="4876800" y="610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123825</xdr:rowOff>
    </xdr:to>
    <xdr:sp macro="" textlink="">
      <xdr:nvSpPr>
        <xdr:cNvPr id="1097" name="AutoShape 73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1C64DAB8-D288-4711-5F92-28C529B28316}"/>
            </a:ext>
          </a:extLst>
        </xdr:cNvPr>
        <xdr:cNvSpPr>
          <a:spLocks noChangeAspect="1" noChangeArrowheads="1"/>
        </xdr:cNvSpPr>
      </xdr:nvSpPr>
      <xdr:spPr bwMode="auto">
        <a:xfrm>
          <a:off x="0" y="6769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123825</xdr:rowOff>
    </xdr:to>
    <xdr:sp macro="" textlink="">
      <xdr:nvSpPr>
        <xdr:cNvPr id="1098" name="AutoShape 74" descr="Corinthian Yacht Club of Bellingham Club's Reciprocal Information Page">
          <a:hlinkClick xmlns:r="http://schemas.openxmlformats.org/officeDocument/2006/relationships" r:id="rId38" tgtFrame="_blank" tooltip="Corinthian Yacht Club of Bellingham Club's Reciprocal Information Page"/>
          <a:extLst>
            <a:ext uri="{FF2B5EF4-FFF2-40B4-BE49-F238E27FC236}">
              <a16:creationId xmlns:a16="http://schemas.microsoft.com/office/drawing/2014/main" id="{9CE2FACB-DF69-DE93-4045-D0906A21E3CE}"/>
            </a:ext>
          </a:extLst>
        </xdr:cNvPr>
        <xdr:cNvSpPr>
          <a:spLocks noChangeAspect="1" noChangeArrowheads="1"/>
        </xdr:cNvSpPr>
      </xdr:nvSpPr>
      <xdr:spPr bwMode="auto">
        <a:xfrm>
          <a:off x="609600" y="6769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304800</xdr:colOff>
      <xdr:row>15</xdr:row>
      <xdr:rowOff>123825</xdr:rowOff>
    </xdr:to>
    <xdr:sp macro="" textlink="">
      <xdr:nvSpPr>
        <xdr:cNvPr id="1099" name="AutoShape 7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E54A55D6-CE91-4CAF-1445-6953AD9F6A01}"/>
            </a:ext>
          </a:extLst>
        </xdr:cNvPr>
        <xdr:cNvSpPr>
          <a:spLocks noChangeAspect="1" noChangeArrowheads="1"/>
        </xdr:cNvSpPr>
      </xdr:nvSpPr>
      <xdr:spPr bwMode="auto">
        <a:xfrm>
          <a:off x="3048000" y="6769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304800</xdr:colOff>
      <xdr:row>15</xdr:row>
      <xdr:rowOff>123825</xdr:rowOff>
    </xdr:to>
    <xdr:sp macro="" textlink="">
      <xdr:nvSpPr>
        <xdr:cNvPr id="1100" name="AutoShape 76">
          <a:hlinkClick xmlns:r="http://schemas.openxmlformats.org/officeDocument/2006/relationships" r:id="" tooltip="Information updated on 2023-01-31 06:45:10"/>
          <a:extLst>
            <a:ext uri="{FF2B5EF4-FFF2-40B4-BE49-F238E27FC236}">
              <a16:creationId xmlns:a16="http://schemas.microsoft.com/office/drawing/2014/main" id="{4525C567-149A-9FDB-CA3F-398164B8424B}"/>
            </a:ext>
          </a:extLst>
        </xdr:cNvPr>
        <xdr:cNvSpPr>
          <a:spLocks noChangeAspect="1" noChangeArrowheads="1"/>
        </xdr:cNvSpPr>
      </xdr:nvSpPr>
      <xdr:spPr bwMode="auto">
        <a:xfrm>
          <a:off x="3657600" y="6769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304800</xdr:colOff>
      <xdr:row>15</xdr:row>
      <xdr:rowOff>123825</xdr:rowOff>
    </xdr:to>
    <xdr:sp macro="" textlink="">
      <xdr:nvSpPr>
        <xdr:cNvPr id="1101" name="AutoShape 7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1FFDD610-9FD5-24AF-6033-8429E63F7D78}"/>
            </a:ext>
          </a:extLst>
        </xdr:cNvPr>
        <xdr:cNvSpPr>
          <a:spLocks noChangeAspect="1" noChangeArrowheads="1"/>
        </xdr:cNvSpPr>
      </xdr:nvSpPr>
      <xdr:spPr bwMode="auto">
        <a:xfrm>
          <a:off x="4267200" y="6769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304800</xdr:colOff>
      <xdr:row>15</xdr:row>
      <xdr:rowOff>123825</xdr:rowOff>
    </xdr:to>
    <xdr:sp macro="" textlink="">
      <xdr:nvSpPr>
        <xdr:cNvPr id="1102" name="AutoShape 78">
          <a:hlinkClick xmlns:r="http://schemas.openxmlformats.org/officeDocument/2006/relationships" r:id="rId39" tgtFrame="_blank" tooltip="Go to the Message Board Forum!"/>
          <a:extLst>
            <a:ext uri="{FF2B5EF4-FFF2-40B4-BE49-F238E27FC236}">
              <a16:creationId xmlns:a16="http://schemas.microsoft.com/office/drawing/2014/main" id="{1EFEDCBC-9A08-7446-9A79-71DD5216E3A3}"/>
            </a:ext>
          </a:extLst>
        </xdr:cNvPr>
        <xdr:cNvSpPr>
          <a:spLocks noChangeAspect="1" noChangeArrowheads="1"/>
        </xdr:cNvSpPr>
      </xdr:nvSpPr>
      <xdr:spPr bwMode="auto">
        <a:xfrm>
          <a:off x="4876800" y="6769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123825</xdr:rowOff>
    </xdr:to>
    <xdr:sp macro="" textlink="">
      <xdr:nvSpPr>
        <xdr:cNvPr id="1103" name="AutoShape 79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CE9A8801-13BD-5881-5663-234D8EA65B6F}"/>
            </a:ext>
          </a:extLst>
        </xdr:cNvPr>
        <xdr:cNvSpPr>
          <a:spLocks noChangeAspect="1" noChangeArrowheads="1"/>
        </xdr:cNvSpPr>
      </xdr:nvSpPr>
      <xdr:spPr bwMode="auto">
        <a:xfrm>
          <a:off x="0" y="759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123825</xdr:rowOff>
    </xdr:to>
    <xdr:sp macro="" textlink="">
      <xdr:nvSpPr>
        <xdr:cNvPr id="1104" name="AutoShape 80" descr="Corinthian Yacht Club of Edmonds Club's Reciprocal Information Page">
          <a:hlinkClick xmlns:r="http://schemas.openxmlformats.org/officeDocument/2006/relationships" r:id="rId41" tgtFrame="_blank" tooltip="Corinthian Yacht Club of Edmonds Club's Reciprocal Information Page"/>
          <a:extLst>
            <a:ext uri="{FF2B5EF4-FFF2-40B4-BE49-F238E27FC236}">
              <a16:creationId xmlns:a16="http://schemas.microsoft.com/office/drawing/2014/main" id="{7161E875-42A6-5BF0-916E-BB23B1BC6BDC}"/>
            </a:ext>
          </a:extLst>
        </xdr:cNvPr>
        <xdr:cNvSpPr>
          <a:spLocks noChangeAspect="1" noChangeArrowheads="1"/>
        </xdr:cNvSpPr>
      </xdr:nvSpPr>
      <xdr:spPr bwMode="auto">
        <a:xfrm>
          <a:off x="609600" y="759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304800</xdr:colOff>
      <xdr:row>16</xdr:row>
      <xdr:rowOff>123825</xdr:rowOff>
    </xdr:to>
    <xdr:sp macro="" textlink="">
      <xdr:nvSpPr>
        <xdr:cNvPr id="1105" name="AutoShape 8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717F0727-3991-3F56-9E07-B23BC0074001}"/>
            </a:ext>
          </a:extLst>
        </xdr:cNvPr>
        <xdr:cNvSpPr>
          <a:spLocks noChangeAspect="1" noChangeArrowheads="1"/>
        </xdr:cNvSpPr>
      </xdr:nvSpPr>
      <xdr:spPr bwMode="auto">
        <a:xfrm>
          <a:off x="3048000" y="759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304800</xdr:colOff>
      <xdr:row>16</xdr:row>
      <xdr:rowOff>123825</xdr:rowOff>
    </xdr:to>
    <xdr:sp macro="" textlink="">
      <xdr:nvSpPr>
        <xdr:cNvPr id="1106" name="AutoShape 82">
          <a:hlinkClick xmlns:r="http://schemas.openxmlformats.org/officeDocument/2006/relationships" r:id="" tooltip="Information updated on 2017-04-19 12:45:30"/>
          <a:extLst>
            <a:ext uri="{FF2B5EF4-FFF2-40B4-BE49-F238E27FC236}">
              <a16:creationId xmlns:a16="http://schemas.microsoft.com/office/drawing/2014/main" id="{6FE3CF72-CF00-5BA4-1F5D-8EDF8C44ACF0}"/>
            </a:ext>
          </a:extLst>
        </xdr:cNvPr>
        <xdr:cNvSpPr>
          <a:spLocks noChangeAspect="1" noChangeArrowheads="1"/>
        </xdr:cNvSpPr>
      </xdr:nvSpPr>
      <xdr:spPr bwMode="auto">
        <a:xfrm>
          <a:off x="3657600" y="759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304800</xdr:colOff>
      <xdr:row>16</xdr:row>
      <xdr:rowOff>123825</xdr:rowOff>
    </xdr:to>
    <xdr:sp macro="" textlink="">
      <xdr:nvSpPr>
        <xdr:cNvPr id="1107" name="AutoShape 8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637E7D77-B1A6-8AC2-008C-804773F8F604}"/>
            </a:ext>
          </a:extLst>
        </xdr:cNvPr>
        <xdr:cNvSpPr>
          <a:spLocks noChangeAspect="1" noChangeArrowheads="1"/>
        </xdr:cNvSpPr>
      </xdr:nvSpPr>
      <xdr:spPr bwMode="auto">
        <a:xfrm>
          <a:off x="4267200" y="759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304800</xdr:colOff>
      <xdr:row>16</xdr:row>
      <xdr:rowOff>123825</xdr:rowOff>
    </xdr:to>
    <xdr:sp macro="" textlink="">
      <xdr:nvSpPr>
        <xdr:cNvPr id="1108" name="AutoShape 84">
          <a:hlinkClick xmlns:r="http://schemas.openxmlformats.org/officeDocument/2006/relationships" r:id="rId42" tgtFrame="_blank" tooltip="Go to the Message Board Forum!"/>
          <a:extLst>
            <a:ext uri="{FF2B5EF4-FFF2-40B4-BE49-F238E27FC236}">
              <a16:creationId xmlns:a16="http://schemas.microsoft.com/office/drawing/2014/main" id="{878A1FA1-348A-20A5-71CE-8C5F2DEE0DB9}"/>
            </a:ext>
          </a:extLst>
        </xdr:cNvPr>
        <xdr:cNvSpPr>
          <a:spLocks noChangeAspect="1" noChangeArrowheads="1"/>
        </xdr:cNvSpPr>
      </xdr:nvSpPr>
      <xdr:spPr bwMode="auto">
        <a:xfrm>
          <a:off x="4876800" y="759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1109" name="AutoShape 85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6F6A87BE-D77C-41C5-5EA3-FB53090A4372}"/>
            </a:ext>
          </a:extLst>
        </xdr:cNvPr>
        <xdr:cNvSpPr>
          <a:spLocks noChangeAspect="1" noChangeArrowheads="1"/>
        </xdr:cNvSpPr>
      </xdr:nvSpPr>
      <xdr:spPr bwMode="auto">
        <a:xfrm>
          <a:off x="0" y="842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1110" name="AutoShape 86" descr="Corinthian Yacht Club of Seattle Club's Reciprocal Information Page">
          <a:hlinkClick xmlns:r="http://schemas.openxmlformats.org/officeDocument/2006/relationships" r:id="rId44" tgtFrame="_blank" tooltip="Corinthian Yacht Club of Seattle Club's Reciprocal Information Page"/>
          <a:extLst>
            <a:ext uri="{FF2B5EF4-FFF2-40B4-BE49-F238E27FC236}">
              <a16:creationId xmlns:a16="http://schemas.microsoft.com/office/drawing/2014/main" id="{2E9524EA-B6E2-7D85-EE4B-D155F13FE80D}"/>
            </a:ext>
          </a:extLst>
        </xdr:cNvPr>
        <xdr:cNvSpPr>
          <a:spLocks noChangeAspect="1" noChangeArrowheads="1"/>
        </xdr:cNvSpPr>
      </xdr:nvSpPr>
      <xdr:spPr bwMode="auto">
        <a:xfrm>
          <a:off x="609600" y="842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304800</xdr:colOff>
      <xdr:row>17</xdr:row>
      <xdr:rowOff>123825</xdr:rowOff>
    </xdr:to>
    <xdr:sp macro="" textlink="">
      <xdr:nvSpPr>
        <xdr:cNvPr id="1111" name="AutoShape 8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039C2390-EF16-2C44-F81D-5E34824CB0B7}"/>
            </a:ext>
          </a:extLst>
        </xdr:cNvPr>
        <xdr:cNvSpPr>
          <a:spLocks noChangeAspect="1" noChangeArrowheads="1"/>
        </xdr:cNvSpPr>
      </xdr:nvSpPr>
      <xdr:spPr bwMode="auto">
        <a:xfrm>
          <a:off x="3048000" y="842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304800</xdr:colOff>
      <xdr:row>17</xdr:row>
      <xdr:rowOff>123825</xdr:rowOff>
    </xdr:to>
    <xdr:sp macro="" textlink="">
      <xdr:nvSpPr>
        <xdr:cNvPr id="1112" name="AutoShape 88">
          <a:hlinkClick xmlns:r="http://schemas.openxmlformats.org/officeDocument/2006/relationships" r:id="" tooltip="Information updated on 2023-04-04 14:32:45"/>
          <a:extLst>
            <a:ext uri="{FF2B5EF4-FFF2-40B4-BE49-F238E27FC236}">
              <a16:creationId xmlns:a16="http://schemas.microsoft.com/office/drawing/2014/main" id="{74DD38CE-5342-0E55-20A5-FF3BA03B7C0C}"/>
            </a:ext>
          </a:extLst>
        </xdr:cNvPr>
        <xdr:cNvSpPr>
          <a:spLocks noChangeAspect="1" noChangeArrowheads="1"/>
        </xdr:cNvSpPr>
      </xdr:nvSpPr>
      <xdr:spPr bwMode="auto">
        <a:xfrm>
          <a:off x="3657600" y="842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304800</xdr:colOff>
      <xdr:row>17</xdr:row>
      <xdr:rowOff>123825</xdr:rowOff>
    </xdr:to>
    <xdr:sp macro="" textlink="">
      <xdr:nvSpPr>
        <xdr:cNvPr id="1113" name="AutoShape 8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965CB304-91A8-AB6C-0624-E5DEB92BDB08}"/>
            </a:ext>
          </a:extLst>
        </xdr:cNvPr>
        <xdr:cNvSpPr>
          <a:spLocks noChangeAspect="1" noChangeArrowheads="1"/>
        </xdr:cNvSpPr>
      </xdr:nvSpPr>
      <xdr:spPr bwMode="auto">
        <a:xfrm>
          <a:off x="4267200" y="842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304800</xdr:colOff>
      <xdr:row>17</xdr:row>
      <xdr:rowOff>123825</xdr:rowOff>
    </xdr:to>
    <xdr:sp macro="" textlink="">
      <xdr:nvSpPr>
        <xdr:cNvPr id="1114" name="AutoShape 90">
          <a:hlinkClick xmlns:r="http://schemas.openxmlformats.org/officeDocument/2006/relationships" r:id="rId45" tgtFrame="_blank" tooltip="Go to the Message Board Forum!"/>
          <a:extLst>
            <a:ext uri="{FF2B5EF4-FFF2-40B4-BE49-F238E27FC236}">
              <a16:creationId xmlns:a16="http://schemas.microsoft.com/office/drawing/2014/main" id="{963A7A65-AF58-BBC5-AF0F-0239747A3DFC}"/>
            </a:ext>
          </a:extLst>
        </xdr:cNvPr>
        <xdr:cNvSpPr>
          <a:spLocks noChangeAspect="1" noChangeArrowheads="1"/>
        </xdr:cNvSpPr>
      </xdr:nvSpPr>
      <xdr:spPr bwMode="auto">
        <a:xfrm>
          <a:off x="4876800" y="842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123825</xdr:rowOff>
    </xdr:to>
    <xdr:sp macro="" textlink="">
      <xdr:nvSpPr>
        <xdr:cNvPr id="1115" name="AutoShape 91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76330C05-B433-7E76-6655-FBD7C5E0D78D}"/>
            </a:ext>
          </a:extLst>
        </xdr:cNvPr>
        <xdr:cNvSpPr>
          <a:spLocks noChangeAspect="1" noChangeArrowheads="1"/>
        </xdr:cNvSpPr>
      </xdr:nvSpPr>
      <xdr:spPr bwMode="auto">
        <a:xfrm>
          <a:off x="0" y="908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123825</xdr:rowOff>
    </xdr:to>
    <xdr:sp macro="" textlink="">
      <xdr:nvSpPr>
        <xdr:cNvPr id="1116" name="AutoShape 92" descr="Corinthian Yacht Club of Tacoma Club's Reciprocal Information Page">
          <a:hlinkClick xmlns:r="http://schemas.openxmlformats.org/officeDocument/2006/relationships" r:id="rId47" tgtFrame="_blank" tooltip="Corinthian Yacht Club of Tacoma Club's Reciprocal Information Page"/>
          <a:extLst>
            <a:ext uri="{FF2B5EF4-FFF2-40B4-BE49-F238E27FC236}">
              <a16:creationId xmlns:a16="http://schemas.microsoft.com/office/drawing/2014/main" id="{4D0B6E0C-BBAC-D2AC-2C23-67DC3D87A2AF}"/>
            </a:ext>
          </a:extLst>
        </xdr:cNvPr>
        <xdr:cNvSpPr>
          <a:spLocks noChangeAspect="1" noChangeArrowheads="1"/>
        </xdr:cNvSpPr>
      </xdr:nvSpPr>
      <xdr:spPr bwMode="auto">
        <a:xfrm>
          <a:off x="609600" y="908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304800</xdr:colOff>
      <xdr:row>18</xdr:row>
      <xdr:rowOff>123825</xdr:rowOff>
    </xdr:to>
    <xdr:sp macro="" textlink="">
      <xdr:nvSpPr>
        <xdr:cNvPr id="1117" name="AutoShape 9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AC74E73A-25C7-83DD-B095-24EC700FC959}"/>
            </a:ext>
          </a:extLst>
        </xdr:cNvPr>
        <xdr:cNvSpPr>
          <a:spLocks noChangeAspect="1" noChangeArrowheads="1"/>
        </xdr:cNvSpPr>
      </xdr:nvSpPr>
      <xdr:spPr bwMode="auto">
        <a:xfrm>
          <a:off x="3048000" y="908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304800</xdr:colOff>
      <xdr:row>18</xdr:row>
      <xdr:rowOff>123825</xdr:rowOff>
    </xdr:to>
    <xdr:sp macro="" textlink="">
      <xdr:nvSpPr>
        <xdr:cNvPr id="1118" name="AutoShape 94">
          <a:hlinkClick xmlns:r="http://schemas.openxmlformats.org/officeDocument/2006/relationships" r:id="" tooltip="Information updated on 2021-02-07 18:17:14"/>
          <a:extLst>
            <a:ext uri="{FF2B5EF4-FFF2-40B4-BE49-F238E27FC236}">
              <a16:creationId xmlns:a16="http://schemas.microsoft.com/office/drawing/2014/main" id="{1F539791-54A6-6F82-F784-160F84BE3B8A}"/>
            </a:ext>
          </a:extLst>
        </xdr:cNvPr>
        <xdr:cNvSpPr>
          <a:spLocks noChangeAspect="1" noChangeArrowheads="1"/>
        </xdr:cNvSpPr>
      </xdr:nvSpPr>
      <xdr:spPr bwMode="auto">
        <a:xfrm>
          <a:off x="3657600" y="908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304800</xdr:colOff>
      <xdr:row>18</xdr:row>
      <xdr:rowOff>123825</xdr:rowOff>
    </xdr:to>
    <xdr:sp macro="" textlink="">
      <xdr:nvSpPr>
        <xdr:cNvPr id="1119" name="AutoShape 9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59B1D56E-4779-B8A2-5B24-C876DB342EE0}"/>
            </a:ext>
          </a:extLst>
        </xdr:cNvPr>
        <xdr:cNvSpPr>
          <a:spLocks noChangeAspect="1" noChangeArrowheads="1"/>
        </xdr:cNvSpPr>
      </xdr:nvSpPr>
      <xdr:spPr bwMode="auto">
        <a:xfrm>
          <a:off x="4267200" y="908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304800</xdr:colOff>
      <xdr:row>18</xdr:row>
      <xdr:rowOff>123825</xdr:rowOff>
    </xdr:to>
    <xdr:sp macro="" textlink="">
      <xdr:nvSpPr>
        <xdr:cNvPr id="1120" name="AutoShape 96">
          <a:hlinkClick xmlns:r="http://schemas.openxmlformats.org/officeDocument/2006/relationships" r:id="rId48" tgtFrame="_blank" tooltip="Go to the Message Board Forum!"/>
          <a:extLst>
            <a:ext uri="{FF2B5EF4-FFF2-40B4-BE49-F238E27FC236}">
              <a16:creationId xmlns:a16="http://schemas.microsoft.com/office/drawing/2014/main" id="{5D5C3080-05A5-A32F-BDF0-889130C7A631}"/>
            </a:ext>
          </a:extLst>
        </xdr:cNvPr>
        <xdr:cNvSpPr>
          <a:spLocks noChangeAspect="1" noChangeArrowheads="1"/>
        </xdr:cNvSpPr>
      </xdr:nvSpPr>
      <xdr:spPr bwMode="auto">
        <a:xfrm>
          <a:off x="4876800" y="908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123825</xdr:rowOff>
    </xdr:to>
    <xdr:sp macro="" textlink="">
      <xdr:nvSpPr>
        <xdr:cNvPr id="1121" name="AutoShape 97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33F39DE4-D78C-C888-0A74-8F8294CF3A95}"/>
            </a:ext>
          </a:extLst>
        </xdr:cNvPr>
        <xdr:cNvSpPr>
          <a:spLocks noChangeAspect="1" noChangeArrowheads="1"/>
        </xdr:cNvSpPr>
      </xdr:nvSpPr>
      <xdr:spPr bwMode="auto">
        <a:xfrm>
          <a:off x="0" y="9740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123825</xdr:rowOff>
    </xdr:to>
    <xdr:sp macro="" textlink="">
      <xdr:nvSpPr>
        <xdr:cNvPr id="1122" name="AutoShape 98" descr="Crescent Beach Yacht Club Club's Reciprocal Information Page">
          <a:hlinkClick xmlns:r="http://schemas.openxmlformats.org/officeDocument/2006/relationships" r:id="rId50" tgtFrame="_blank" tooltip="Crescent Beach Yacht Club Club's Reciprocal Information Page"/>
          <a:extLst>
            <a:ext uri="{FF2B5EF4-FFF2-40B4-BE49-F238E27FC236}">
              <a16:creationId xmlns:a16="http://schemas.microsoft.com/office/drawing/2014/main" id="{10660806-3199-9C55-4018-D946641B0D76}"/>
            </a:ext>
          </a:extLst>
        </xdr:cNvPr>
        <xdr:cNvSpPr>
          <a:spLocks noChangeAspect="1" noChangeArrowheads="1"/>
        </xdr:cNvSpPr>
      </xdr:nvSpPr>
      <xdr:spPr bwMode="auto">
        <a:xfrm>
          <a:off x="609600" y="9740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304800</xdr:colOff>
      <xdr:row>19</xdr:row>
      <xdr:rowOff>123825</xdr:rowOff>
    </xdr:to>
    <xdr:sp macro="" textlink="">
      <xdr:nvSpPr>
        <xdr:cNvPr id="1123" name="AutoShape 9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8106C48F-0B89-1047-1133-0FECA3C38D03}"/>
            </a:ext>
          </a:extLst>
        </xdr:cNvPr>
        <xdr:cNvSpPr>
          <a:spLocks noChangeAspect="1" noChangeArrowheads="1"/>
        </xdr:cNvSpPr>
      </xdr:nvSpPr>
      <xdr:spPr bwMode="auto">
        <a:xfrm>
          <a:off x="3048000" y="9740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304800</xdr:colOff>
      <xdr:row>19</xdr:row>
      <xdr:rowOff>123825</xdr:rowOff>
    </xdr:to>
    <xdr:sp macro="" textlink="">
      <xdr:nvSpPr>
        <xdr:cNvPr id="1124" name="AutoShape 100">
          <a:hlinkClick xmlns:r="http://schemas.openxmlformats.org/officeDocument/2006/relationships" r:id="" tooltip="Information updated on 2022-02-09 11:41:18"/>
          <a:extLst>
            <a:ext uri="{FF2B5EF4-FFF2-40B4-BE49-F238E27FC236}">
              <a16:creationId xmlns:a16="http://schemas.microsoft.com/office/drawing/2014/main" id="{66F5702B-3C62-250A-A592-9286ABE957DA}"/>
            </a:ext>
          </a:extLst>
        </xdr:cNvPr>
        <xdr:cNvSpPr>
          <a:spLocks noChangeAspect="1" noChangeArrowheads="1"/>
        </xdr:cNvSpPr>
      </xdr:nvSpPr>
      <xdr:spPr bwMode="auto">
        <a:xfrm>
          <a:off x="3657600" y="9740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304800</xdr:colOff>
      <xdr:row>19</xdr:row>
      <xdr:rowOff>123825</xdr:rowOff>
    </xdr:to>
    <xdr:sp macro="" textlink="">
      <xdr:nvSpPr>
        <xdr:cNvPr id="1125" name="AutoShape 10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8283CCA1-CC61-03F8-530D-15998E5C4BC2}"/>
            </a:ext>
          </a:extLst>
        </xdr:cNvPr>
        <xdr:cNvSpPr>
          <a:spLocks noChangeAspect="1" noChangeArrowheads="1"/>
        </xdr:cNvSpPr>
      </xdr:nvSpPr>
      <xdr:spPr bwMode="auto">
        <a:xfrm>
          <a:off x="4267200" y="9740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304800</xdr:colOff>
      <xdr:row>19</xdr:row>
      <xdr:rowOff>123825</xdr:rowOff>
    </xdr:to>
    <xdr:sp macro="" textlink="">
      <xdr:nvSpPr>
        <xdr:cNvPr id="1126" name="AutoShape 102">
          <a:hlinkClick xmlns:r="http://schemas.openxmlformats.org/officeDocument/2006/relationships" r:id="rId51" tgtFrame="_blank" tooltip="Go to the Message Board Forum!"/>
          <a:extLst>
            <a:ext uri="{FF2B5EF4-FFF2-40B4-BE49-F238E27FC236}">
              <a16:creationId xmlns:a16="http://schemas.microsoft.com/office/drawing/2014/main" id="{7B26873B-20AA-33DD-83F3-93ADD38AC187}"/>
            </a:ext>
          </a:extLst>
        </xdr:cNvPr>
        <xdr:cNvSpPr>
          <a:spLocks noChangeAspect="1" noChangeArrowheads="1"/>
        </xdr:cNvSpPr>
      </xdr:nvSpPr>
      <xdr:spPr bwMode="auto">
        <a:xfrm>
          <a:off x="4876800" y="9740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24</xdr:row>
      <xdr:rowOff>123825</xdr:rowOff>
    </xdr:to>
    <xdr:sp macro="" textlink="">
      <xdr:nvSpPr>
        <xdr:cNvPr id="1127" name="AutoShape 103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DC4E8DB3-0609-F453-F968-DF9288B8CEF7}"/>
            </a:ext>
          </a:extLst>
        </xdr:cNvPr>
        <xdr:cNvSpPr>
          <a:spLocks noChangeAspect="1" noChangeArrowheads="1"/>
        </xdr:cNvSpPr>
      </xdr:nvSpPr>
      <xdr:spPr bwMode="auto">
        <a:xfrm>
          <a:off x="0" y="1040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24</xdr:row>
      <xdr:rowOff>123825</xdr:rowOff>
    </xdr:to>
    <xdr:sp macro="" textlink="">
      <xdr:nvSpPr>
        <xdr:cNvPr id="1128" name="AutoShape 104" descr="Dagmars Yacht Club Club's Reciprocal Information Page">
          <a:hlinkClick xmlns:r="http://schemas.openxmlformats.org/officeDocument/2006/relationships" r:id="rId53" tgtFrame="_blank" tooltip="Dagmars Yacht Club Club's Reciprocal Information Page"/>
          <a:extLst>
            <a:ext uri="{FF2B5EF4-FFF2-40B4-BE49-F238E27FC236}">
              <a16:creationId xmlns:a16="http://schemas.microsoft.com/office/drawing/2014/main" id="{17911DBE-7CB2-2A59-DB9A-7A130A350806}"/>
            </a:ext>
          </a:extLst>
        </xdr:cNvPr>
        <xdr:cNvSpPr>
          <a:spLocks noChangeAspect="1" noChangeArrowheads="1"/>
        </xdr:cNvSpPr>
      </xdr:nvSpPr>
      <xdr:spPr bwMode="auto">
        <a:xfrm>
          <a:off x="609600" y="1040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123825</xdr:rowOff>
    </xdr:to>
    <xdr:sp macro="" textlink="">
      <xdr:nvSpPr>
        <xdr:cNvPr id="1129" name="AutoShape 10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28091CE9-2BB6-C641-0F02-F47CC2A61B1D}"/>
            </a:ext>
          </a:extLst>
        </xdr:cNvPr>
        <xdr:cNvSpPr>
          <a:spLocks noChangeAspect="1" noChangeArrowheads="1"/>
        </xdr:cNvSpPr>
      </xdr:nvSpPr>
      <xdr:spPr bwMode="auto">
        <a:xfrm>
          <a:off x="3048000" y="1040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123825</xdr:rowOff>
    </xdr:to>
    <xdr:sp macro="" textlink="">
      <xdr:nvSpPr>
        <xdr:cNvPr id="1130" name="AutoShape 106">
          <a:hlinkClick xmlns:r="http://schemas.openxmlformats.org/officeDocument/2006/relationships" r:id="" tooltip="Information updated on 2023-01-10 18:13:03"/>
          <a:extLst>
            <a:ext uri="{FF2B5EF4-FFF2-40B4-BE49-F238E27FC236}">
              <a16:creationId xmlns:a16="http://schemas.microsoft.com/office/drawing/2014/main" id="{DF5878D3-7E98-2349-8227-B38955A35AF4}"/>
            </a:ext>
          </a:extLst>
        </xdr:cNvPr>
        <xdr:cNvSpPr>
          <a:spLocks noChangeAspect="1" noChangeArrowheads="1"/>
        </xdr:cNvSpPr>
      </xdr:nvSpPr>
      <xdr:spPr bwMode="auto">
        <a:xfrm>
          <a:off x="3657600" y="1040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123825</xdr:rowOff>
    </xdr:to>
    <xdr:sp macro="" textlink="">
      <xdr:nvSpPr>
        <xdr:cNvPr id="1131" name="AutoShape 10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0E6BC4B8-07C2-91B3-AF10-F6369E62406F}"/>
            </a:ext>
          </a:extLst>
        </xdr:cNvPr>
        <xdr:cNvSpPr>
          <a:spLocks noChangeAspect="1" noChangeArrowheads="1"/>
        </xdr:cNvSpPr>
      </xdr:nvSpPr>
      <xdr:spPr bwMode="auto">
        <a:xfrm>
          <a:off x="4267200" y="1040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123825</xdr:rowOff>
    </xdr:to>
    <xdr:sp macro="" textlink="">
      <xdr:nvSpPr>
        <xdr:cNvPr id="1132" name="AutoShape 108">
          <a:hlinkClick xmlns:r="http://schemas.openxmlformats.org/officeDocument/2006/relationships" r:id="rId54" tgtFrame="_blank" tooltip="Go to the Message Board Forum!"/>
          <a:extLst>
            <a:ext uri="{FF2B5EF4-FFF2-40B4-BE49-F238E27FC236}">
              <a16:creationId xmlns:a16="http://schemas.microsoft.com/office/drawing/2014/main" id="{DE4765FF-B3BF-8D92-442F-45E43AC37699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040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123825</xdr:rowOff>
    </xdr:to>
    <xdr:sp macro="" textlink="">
      <xdr:nvSpPr>
        <xdr:cNvPr id="1133" name="AutoShape 109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id="{6CFB6683-70FD-F54E-784D-571FCF8FA69F}"/>
            </a:ext>
          </a:extLst>
        </xdr:cNvPr>
        <xdr:cNvSpPr>
          <a:spLocks noChangeAspect="1" noChangeArrowheads="1"/>
        </xdr:cNvSpPr>
      </xdr:nvSpPr>
      <xdr:spPr bwMode="auto">
        <a:xfrm>
          <a:off x="0" y="1089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123825</xdr:rowOff>
    </xdr:to>
    <xdr:sp macro="" textlink="">
      <xdr:nvSpPr>
        <xdr:cNvPr id="1134" name="AutoShape 110" descr="Day Island Yacht Club Club's Reciprocal Information Page">
          <a:hlinkClick xmlns:r="http://schemas.openxmlformats.org/officeDocument/2006/relationships" r:id="rId56" tgtFrame="_blank" tooltip="Day Island Yacht Club Club's Reciprocal Information Page"/>
          <a:extLst>
            <a:ext uri="{FF2B5EF4-FFF2-40B4-BE49-F238E27FC236}">
              <a16:creationId xmlns:a16="http://schemas.microsoft.com/office/drawing/2014/main" id="{D80A11AC-84A5-57A0-D0D8-FDB71BB7AA32}"/>
            </a:ext>
          </a:extLst>
        </xdr:cNvPr>
        <xdr:cNvSpPr>
          <a:spLocks noChangeAspect="1" noChangeArrowheads="1"/>
        </xdr:cNvSpPr>
      </xdr:nvSpPr>
      <xdr:spPr bwMode="auto">
        <a:xfrm>
          <a:off x="609600" y="1089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304800</xdr:colOff>
      <xdr:row>21</xdr:row>
      <xdr:rowOff>123825</xdr:rowOff>
    </xdr:to>
    <xdr:sp macro="" textlink="">
      <xdr:nvSpPr>
        <xdr:cNvPr id="1135" name="AutoShape 11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9B238765-BE2E-4192-5D64-8BE6F82CD442}"/>
            </a:ext>
          </a:extLst>
        </xdr:cNvPr>
        <xdr:cNvSpPr>
          <a:spLocks noChangeAspect="1" noChangeArrowheads="1"/>
        </xdr:cNvSpPr>
      </xdr:nvSpPr>
      <xdr:spPr bwMode="auto">
        <a:xfrm>
          <a:off x="3048000" y="1089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304800</xdr:colOff>
      <xdr:row>21</xdr:row>
      <xdr:rowOff>123825</xdr:rowOff>
    </xdr:to>
    <xdr:sp macro="" textlink="">
      <xdr:nvSpPr>
        <xdr:cNvPr id="1136" name="AutoShape 112">
          <a:hlinkClick xmlns:r="http://schemas.openxmlformats.org/officeDocument/2006/relationships" r:id="" tooltip="Information updated on 2022-06-14 17:25:53"/>
          <a:extLst>
            <a:ext uri="{FF2B5EF4-FFF2-40B4-BE49-F238E27FC236}">
              <a16:creationId xmlns:a16="http://schemas.microsoft.com/office/drawing/2014/main" id="{D5C6572A-F58A-DD7C-17BC-173FAEE2E6DD}"/>
            </a:ext>
          </a:extLst>
        </xdr:cNvPr>
        <xdr:cNvSpPr>
          <a:spLocks noChangeAspect="1" noChangeArrowheads="1"/>
        </xdr:cNvSpPr>
      </xdr:nvSpPr>
      <xdr:spPr bwMode="auto">
        <a:xfrm>
          <a:off x="3657600" y="1089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304800</xdr:colOff>
      <xdr:row>21</xdr:row>
      <xdr:rowOff>123825</xdr:rowOff>
    </xdr:to>
    <xdr:sp macro="" textlink="">
      <xdr:nvSpPr>
        <xdr:cNvPr id="1137" name="AutoShape 11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DFF1DA1E-BF2B-12E5-AA3A-BE79A06B4D3D}"/>
            </a:ext>
          </a:extLst>
        </xdr:cNvPr>
        <xdr:cNvSpPr>
          <a:spLocks noChangeAspect="1" noChangeArrowheads="1"/>
        </xdr:cNvSpPr>
      </xdr:nvSpPr>
      <xdr:spPr bwMode="auto">
        <a:xfrm>
          <a:off x="4267200" y="1089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304800</xdr:colOff>
      <xdr:row>21</xdr:row>
      <xdr:rowOff>123825</xdr:rowOff>
    </xdr:to>
    <xdr:sp macro="" textlink="">
      <xdr:nvSpPr>
        <xdr:cNvPr id="1138" name="AutoShape 114">
          <a:hlinkClick xmlns:r="http://schemas.openxmlformats.org/officeDocument/2006/relationships" r:id="rId57" tgtFrame="_blank" tooltip="Go to the Message Board Forum!"/>
          <a:extLst>
            <a:ext uri="{FF2B5EF4-FFF2-40B4-BE49-F238E27FC236}">
              <a16:creationId xmlns:a16="http://schemas.microsoft.com/office/drawing/2014/main" id="{2D357E68-A004-757F-6DB2-0A047FB13945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089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123825</xdr:rowOff>
    </xdr:to>
    <xdr:sp macro="" textlink="">
      <xdr:nvSpPr>
        <xdr:cNvPr id="1139" name="AutoShape 115">
          <a:hlinkClick xmlns:r="http://schemas.openxmlformats.org/officeDocument/2006/relationships" r:id="rId58"/>
          <a:extLst>
            <a:ext uri="{FF2B5EF4-FFF2-40B4-BE49-F238E27FC236}">
              <a16:creationId xmlns:a16="http://schemas.microsoft.com/office/drawing/2014/main" id="{2116533D-E7AF-89DC-BF18-343F4FBF8F42}"/>
            </a:ext>
          </a:extLst>
        </xdr:cNvPr>
        <xdr:cNvSpPr>
          <a:spLocks noChangeAspect="1" noChangeArrowheads="1"/>
        </xdr:cNvSpPr>
      </xdr:nvSpPr>
      <xdr:spPr bwMode="auto">
        <a:xfrm>
          <a:off x="0" y="11391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123825</xdr:rowOff>
    </xdr:to>
    <xdr:sp macro="" textlink="">
      <xdr:nvSpPr>
        <xdr:cNvPr id="1140" name="AutoShape 116" descr="Deep Bay Yacht Club Club's Reciprocal Information Page">
          <a:hlinkClick xmlns:r="http://schemas.openxmlformats.org/officeDocument/2006/relationships" r:id="rId59" tgtFrame="_blank" tooltip="Deep Bay Yacht Club Club's Reciprocal Information Page"/>
          <a:extLst>
            <a:ext uri="{FF2B5EF4-FFF2-40B4-BE49-F238E27FC236}">
              <a16:creationId xmlns:a16="http://schemas.microsoft.com/office/drawing/2014/main" id="{30FA524B-6630-EA07-1424-DB8CFA84E8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391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304800</xdr:colOff>
      <xdr:row>22</xdr:row>
      <xdr:rowOff>123825</xdr:rowOff>
    </xdr:to>
    <xdr:sp macro="" textlink="">
      <xdr:nvSpPr>
        <xdr:cNvPr id="1141" name="AutoShape 11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9B11CFF0-3ADC-3383-F5B7-7E97101105F8}"/>
            </a:ext>
          </a:extLst>
        </xdr:cNvPr>
        <xdr:cNvSpPr>
          <a:spLocks noChangeAspect="1" noChangeArrowheads="1"/>
        </xdr:cNvSpPr>
      </xdr:nvSpPr>
      <xdr:spPr bwMode="auto">
        <a:xfrm>
          <a:off x="3048000" y="11391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304800</xdr:colOff>
      <xdr:row>22</xdr:row>
      <xdr:rowOff>123825</xdr:rowOff>
    </xdr:to>
    <xdr:sp macro="" textlink="">
      <xdr:nvSpPr>
        <xdr:cNvPr id="1142" name="AutoShape 118">
          <a:hlinkClick xmlns:r="http://schemas.openxmlformats.org/officeDocument/2006/relationships" r:id="" tooltip="Information updated on 2020-02-04 22:25:57"/>
          <a:extLst>
            <a:ext uri="{FF2B5EF4-FFF2-40B4-BE49-F238E27FC236}">
              <a16:creationId xmlns:a16="http://schemas.microsoft.com/office/drawing/2014/main" id="{B01945DC-53CF-F6C2-5960-882F46413CA0}"/>
            </a:ext>
          </a:extLst>
        </xdr:cNvPr>
        <xdr:cNvSpPr>
          <a:spLocks noChangeAspect="1" noChangeArrowheads="1"/>
        </xdr:cNvSpPr>
      </xdr:nvSpPr>
      <xdr:spPr bwMode="auto">
        <a:xfrm>
          <a:off x="3657600" y="11391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304800</xdr:colOff>
      <xdr:row>22</xdr:row>
      <xdr:rowOff>123825</xdr:rowOff>
    </xdr:to>
    <xdr:sp macro="" textlink="">
      <xdr:nvSpPr>
        <xdr:cNvPr id="1143" name="AutoShape 11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56E4F63F-4E2E-9035-BB45-B62ABB220C7B}"/>
            </a:ext>
          </a:extLst>
        </xdr:cNvPr>
        <xdr:cNvSpPr>
          <a:spLocks noChangeAspect="1" noChangeArrowheads="1"/>
        </xdr:cNvSpPr>
      </xdr:nvSpPr>
      <xdr:spPr bwMode="auto">
        <a:xfrm>
          <a:off x="4267200" y="11391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304800</xdr:colOff>
      <xdr:row>22</xdr:row>
      <xdr:rowOff>123825</xdr:rowOff>
    </xdr:to>
    <xdr:sp macro="" textlink="">
      <xdr:nvSpPr>
        <xdr:cNvPr id="1144" name="AutoShape 120">
          <a:hlinkClick xmlns:r="http://schemas.openxmlformats.org/officeDocument/2006/relationships" r:id="rId60" tgtFrame="_blank" tooltip="Go to the Message Board Forum!"/>
          <a:extLst>
            <a:ext uri="{FF2B5EF4-FFF2-40B4-BE49-F238E27FC236}">
              <a16:creationId xmlns:a16="http://schemas.microsoft.com/office/drawing/2014/main" id="{AF84CA82-B7DE-3B74-6A14-167CD508EB8A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1391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18</xdr:row>
      <xdr:rowOff>123825</xdr:rowOff>
    </xdr:to>
    <xdr:sp macro="" textlink="">
      <xdr:nvSpPr>
        <xdr:cNvPr id="1145" name="AutoShape 121">
          <a:hlinkClick xmlns:r="http://schemas.openxmlformats.org/officeDocument/2006/relationships" r:id="rId61"/>
          <a:extLst>
            <a:ext uri="{FF2B5EF4-FFF2-40B4-BE49-F238E27FC236}">
              <a16:creationId xmlns:a16="http://schemas.microsoft.com/office/drawing/2014/main" id="{08A12CC2-39A5-BD74-4950-6EE2C75EB538}"/>
            </a:ext>
          </a:extLst>
        </xdr:cNvPr>
        <xdr:cNvSpPr>
          <a:spLocks noChangeAspect="1" noChangeArrowheads="1"/>
        </xdr:cNvSpPr>
      </xdr:nvSpPr>
      <xdr:spPr bwMode="auto">
        <a:xfrm>
          <a:off x="0" y="1188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18</xdr:row>
      <xdr:rowOff>123825</xdr:rowOff>
    </xdr:to>
    <xdr:sp macro="" textlink="">
      <xdr:nvSpPr>
        <xdr:cNvPr id="1146" name="AutoShape 122" descr="Deer Harbor Yacht Club Club's Reciprocal Information Page">
          <a:hlinkClick xmlns:r="http://schemas.openxmlformats.org/officeDocument/2006/relationships" r:id="rId62" tgtFrame="_blank" tooltip="Deer Harbor Yacht Club Club's Reciprocal Information Page"/>
          <a:extLst>
            <a:ext uri="{FF2B5EF4-FFF2-40B4-BE49-F238E27FC236}">
              <a16:creationId xmlns:a16="http://schemas.microsoft.com/office/drawing/2014/main" id="{A49C5E7D-7053-0DD9-BED5-80F2577A858A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88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304800</xdr:colOff>
      <xdr:row>23</xdr:row>
      <xdr:rowOff>123825</xdr:rowOff>
    </xdr:to>
    <xdr:sp macro="" textlink="">
      <xdr:nvSpPr>
        <xdr:cNvPr id="1147" name="AutoShape 12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653EC591-CDD8-4B11-6A31-BD22986533D7}"/>
            </a:ext>
          </a:extLst>
        </xdr:cNvPr>
        <xdr:cNvSpPr>
          <a:spLocks noChangeAspect="1" noChangeArrowheads="1"/>
        </xdr:cNvSpPr>
      </xdr:nvSpPr>
      <xdr:spPr bwMode="auto">
        <a:xfrm>
          <a:off x="3048000" y="1188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304800</xdr:colOff>
      <xdr:row>23</xdr:row>
      <xdr:rowOff>123825</xdr:rowOff>
    </xdr:to>
    <xdr:sp macro="" textlink="">
      <xdr:nvSpPr>
        <xdr:cNvPr id="1148" name="AutoShape 124">
          <a:hlinkClick xmlns:r="http://schemas.openxmlformats.org/officeDocument/2006/relationships" r:id="" tooltip="Information updated on 2022-07-06 07:19:48"/>
          <a:extLst>
            <a:ext uri="{FF2B5EF4-FFF2-40B4-BE49-F238E27FC236}">
              <a16:creationId xmlns:a16="http://schemas.microsoft.com/office/drawing/2014/main" id="{68DD34FE-BE6C-F35E-9AB4-F37F6C4C0859}"/>
            </a:ext>
          </a:extLst>
        </xdr:cNvPr>
        <xdr:cNvSpPr>
          <a:spLocks noChangeAspect="1" noChangeArrowheads="1"/>
        </xdr:cNvSpPr>
      </xdr:nvSpPr>
      <xdr:spPr bwMode="auto">
        <a:xfrm>
          <a:off x="3657600" y="1188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304800</xdr:colOff>
      <xdr:row>23</xdr:row>
      <xdr:rowOff>123825</xdr:rowOff>
    </xdr:to>
    <xdr:sp macro="" textlink="">
      <xdr:nvSpPr>
        <xdr:cNvPr id="1149" name="AutoShape 12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E0CBF6AF-DA82-DBDD-2546-6F39287255F0}"/>
            </a:ext>
          </a:extLst>
        </xdr:cNvPr>
        <xdr:cNvSpPr>
          <a:spLocks noChangeAspect="1" noChangeArrowheads="1"/>
        </xdr:cNvSpPr>
      </xdr:nvSpPr>
      <xdr:spPr bwMode="auto">
        <a:xfrm>
          <a:off x="4267200" y="1188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304800</xdr:colOff>
      <xdr:row>23</xdr:row>
      <xdr:rowOff>123825</xdr:rowOff>
    </xdr:to>
    <xdr:sp macro="" textlink="">
      <xdr:nvSpPr>
        <xdr:cNvPr id="1150" name="AutoShape 126">
          <a:hlinkClick xmlns:r="http://schemas.openxmlformats.org/officeDocument/2006/relationships" r:id="rId36" tgtFrame="_blank" tooltip="Go to the Message Board Forum!"/>
          <a:extLst>
            <a:ext uri="{FF2B5EF4-FFF2-40B4-BE49-F238E27FC236}">
              <a16:creationId xmlns:a16="http://schemas.microsoft.com/office/drawing/2014/main" id="{916CE3B4-02DA-59FD-57C9-EBEF759ECC0C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188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52</xdr:row>
      <xdr:rowOff>123825</xdr:rowOff>
    </xdr:to>
    <xdr:sp macro="" textlink="">
      <xdr:nvSpPr>
        <xdr:cNvPr id="1151" name="AutoShape 127">
          <a:hlinkClick xmlns:r="http://schemas.openxmlformats.org/officeDocument/2006/relationships" r:id="rId63"/>
          <a:extLst>
            <a:ext uri="{FF2B5EF4-FFF2-40B4-BE49-F238E27FC236}">
              <a16:creationId xmlns:a16="http://schemas.microsoft.com/office/drawing/2014/main" id="{F7187776-C2E1-44BF-96D7-924103A23265}"/>
            </a:ext>
          </a:extLst>
        </xdr:cNvPr>
        <xdr:cNvSpPr>
          <a:spLocks noChangeAspect="1" noChangeArrowheads="1"/>
        </xdr:cNvSpPr>
      </xdr:nvSpPr>
      <xdr:spPr bwMode="auto">
        <a:xfrm>
          <a:off x="0" y="1254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52</xdr:row>
      <xdr:rowOff>123825</xdr:rowOff>
    </xdr:to>
    <xdr:sp macro="" textlink="">
      <xdr:nvSpPr>
        <xdr:cNvPr id="1152" name="AutoShape 128" descr="Duwamish Yacht Club Club's Reciprocal Information Page">
          <a:hlinkClick xmlns:r="http://schemas.openxmlformats.org/officeDocument/2006/relationships" r:id="rId64" tgtFrame="_blank" tooltip="Duwamish Yacht Club Club's Reciprocal Information Page"/>
          <a:extLst>
            <a:ext uri="{FF2B5EF4-FFF2-40B4-BE49-F238E27FC236}">
              <a16:creationId xmlns:a16="http://schemas.microsoft.com/office/drawing/2014/main" id="{D4E5F3DB-BBFF-AFE4-E417-0419439C5052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54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304800</xdr:colOff>
      <xdr:row>24</xdr:row>
      <xdr:rowOff>123825</xdr:rowOff>
    </xdr:to>
    <xdr:sp macro="" textlink="">
      <xdr:nvSpPr>
        <xdr:cNvPr id="1153" name="AutoShape 12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AB87C21F-C0F6-B7EF-5970-A2B8CBDCF301}"/>
            </a:ext>
          </a:extLst>
        </xdr:cNvPr>
        <xdr:cNvSpPr>
          <a:spLocks noChangeAspect="1" noChangeArrowheads="1"/>
        </xdr:cNvSpPr>
      </xdr:nvSpPr>
      <xdr:spPr bwMode="auto">
        <a:xfrm>
          <a:off x="3048000" y="1254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304800</xdr:colOff>
      <xdr:row>24</xdr:row>
      <xdr:rowOff>123825</xdr:rowOff>
    </xdr:to>
    <xdr:sp macro="" textlink="">
      <xdr:nvSpPr>
        <xdr:cNvPr id="1154" name="AutoShape 130">
          <a:hlinkClick xmlns:r="http://schemas.openxmlformats.org/officeDocument/2006/relationships" r:id="" tooltip="Information updated on 2023-03-11 22:20:42"/>
          <a:extLst>
            <a:ext uri="{FF2B5EF4-FFF2-40B4-BE49-F238E27FC236}">
              <a16:creationId xmlns:a16="http://schemas.microsoft.com/office/drawing/2014/main" id="{17C6E1EE-ABF7-CCD5-275D-1E9AAD661839}"/>
            </a:ext>
          </a:extLst>
        </xdr:cNvPr>
        <xdr:cNvSpPr>
          <a:spLocks noChangeAspect="1" noChangeArrowheads="1"/>
        </xdr:cNvSpPr>
      </xdr:nvSpPr>
      <xdr:spPr bwMode="auto">
        <a:xfrm>
          <a:off x="3657600" y="1254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304800</xdr:colOff>
      <xdr:row>24</xdr:row>
      <xdr:rowOff>123825</xdr:rowOff>
    </xdr:to>
    <xdr:sp macro="" textlink="">
      <xdr:nvSpPr>
        <xdr:cNvPr id="1155" name="AutoShape 13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56E39D04-2BBC-C545-BC68-4E8432F35465}"/>
            </a:ext>
          </a:extLst>
        </xdr:cNvPr>
        <xdr:cNvSpPr>
          <a:spLocks noChangeAspect="1" noChangeArrowheads="1"/>
        </xdr:cNvSpPr>
      </xdr:nvSpPr>
      <xdr:spPr bwMode="auto">
        <a:xfrm>
          <a:off x="4267200" y="1254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304800</xdr:colOff>
      <xdr:row>24</xdr:row>
      <xdr:rowOff>123825</xdr:rowOff>
    </xdr:to>
    <xdr:sp macro="" textlink="">
      <xdr:nvSpPr>
        <xdr:cNvPr id="1156" name="AutoShape 132">
          <a:hlinkClick xmlns:r="http://schemas.openxmlformats.org/officeDocument/2006/relationships" r:id="rId65" tgtFrame="_blank" tooltip="Go to the Message Board Forum!"/>
          <a:extLst>
            <a:ext uri="{FF2B5EF4-FFF2-40B4-BE49-F238E27FC236}">
              <a16:creationId xmlns:a16="http://schemas.microsoft.com/office/drawing/2014/main" id="{C38CBDD4-697A-CAE0-FC65-E11A54DBCFE5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254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123825</xdr:rowOff>
    </xdr:to>
    <xdr:sp macro="" textlink="">
      <xdr:nvSpPr>
        <xdr:cNvPr id="1157" name="AutoShape 133">
          <a:hlinkClick xmlns:r="http://schemas.openxmlformats.org/officeDocument/2006/relationships" r:id="rId66"/>
          <a:extLst>
            <a:ext uri="{FF2B5EF4-FFF2-40B4-BE49-F238E27FC236}">
              <a16:creationId xmlns:a16="http://schemas.microsoft.com/office/drawing/2014/main" id="{A668AAE8-0463-09AB-9CEB-C67781313C04}"/>
            </a:ext>
          </a:extLst>
        </xdr:cNvPr>
        <xdr:cNvSpPr>
          <a:spLocks noChangeAspect="1" noChangeArrowheads="1"/>
        </xdr:cNvSpPr>
      </xdr:nvSpPr>
      <xdr:spPr bwMode="auto">
        <a:xfrm>
          <a:off x="0" y="1304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123825</xdr:rowOff>
    </xdr:to>
    <xdr:sp macro="" textlink="">
      <xdr:nvSpPr>
        <xdr:cNvPr id="1158" name="AutoShape 134" descr="Emerald Rose Yacht Club Club's Reciprocal Information Page">
          <a:hlinkClick xmlns:r="http://schemas.openxmlformats.org/officeDocument/2006/relationships" r:id="rId67" tgtFrame="_blank" tooltip="Emerald Rose Yacht Club Club's Reciprocal Information Page"/>
          <a:extLst>
            <a:ext uri="{FF2B5EF4-FFF2-40B4-BE49-F238E27FC236}">
              <a16:creationId xmlns:a16="http://schemas.microsoft.com/office/drawing/2014/main" id="{B8676A4E-E085-F6A1-1C43-E7E0E57ED289}"/>
            </a:ext>
          </a:extLst>
        </xdr:cNvPr>
        <xdr:cNvSpPr>
          <a:spLocks noChangeAspect="1" noChangeArrowheads="1"/>
        </xdr:cNvSpPr>
      </xdr:nvSpPr>
      <xdr:spPr bwMode="auto">
        <a:xfrm>
          <a:off x="609600" y="1304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304800</xdr:colOff>
      <xdr:row>25</xdr:row>
      <xdr:rowOff>123825</xdr:rowOff>
    </xdr:to>
    <xdr:sp macro="" textlink="">
      <xdr:nvSpPr>
        <xdr:cNvPr id="1159" name="AutoShape 13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27EFBC46-5D55-AFF5-BEF0-3D24004E6883}"/>
            </a:ext>
          </a:extLst>
        </xdr:cNvPr>
        <xdr:cNvSpPr>
          <a:spLocks noChangeAspect="1" noChangeArrowheads="1"/>
        </xdr:cNvSpPr>
      </xdr:nvSpPr>
      <xdr:spPr bwMode="auto">
        <a:xfrm>
          <a:off x="3048000" y="1304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304800</xdr:colOff>
      <xdr:row>25</xdr:row>
      <xdr:rowOff>123825</xdr:rowOff>
    </xdr:to>
    <xdr:sp macro="" textlink="">
      <xdr:nvSpPr>
        <xdr:cNvPr id="1160" name="AutoShape 136">
          <a:hlinkClick xmlns:r="http://schemas.openxmlformats.org/officeDocument/2006/relationships" r:id="" tooltip="Information updated on 2023-02-03 08:26:03"/>
          <a:extLst>
            <a:ext uri="{FF2B5EF4-FFF2-40B4-BE49-F238E27FC236}">
              <a16:creationId xmlns:a16="http://schemas.microsoft.com/office/drawing/2014/main" id="{860EE1F2-005E-4786-0DB4-D2A0CF63FC95}"/>
            </a:ext>
          </a:extLst>
        </xdr:cNvPr>
        <xdr:cNvSpPr>
          <a:spLocks noChangeAspect="1" noChangeArrowheads="1"/>
        </xdr:cNvSpPr>
      </xdr:nvSpPr>
      <xdr:spPr bwMode="auto">
        <a:xfrm>
          <a:off x="3657600" y="1304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304800</xdr:colOff>
      <xdr:row>25</xdr:row>
      <xdr:rowOff>123825</xdr:rowOff>
    </xdr:to>
    <xdr:sp macro="" textlink="">
      <xdr:nvSpPr>
        <xdr:cNvPr id="1161" name="AutoShape 13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00F3D2FB-3980-B94F-B183-5250AEABB857}"/>
            </a:ext>
          </a:extLst>
        </xdr:cNvPr>
        <xdr:cNvSpPr>
          <a:spLocks noChangeAspect="1" noChangeArrowheads="1"/>
        </xdr:cNvSpPr>
      </xdr:nvSpPr>
      <xdr:spPr bwMode="auto">
        <a:xfrm>
          <a:off x="4267200" y="1304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304800</xdr:colOff>
      <xdr:row>25</xdr:row>
      <xdr:rowOff>123825</xdr:rowOff>
    </xdr:to>
    <xdr:sp macro="" textlink="">
      <xdr:nvSpPr>
        <xdr:cNvPr id="1162" name="AutoShape 138">
          <a:hlinkClick xmlns:r="http://schemas.openxmlformats.org/officeDocument/2006/relationships" r:id="rId68" tgtFrame="_blank" tooltip="Go to the Message Board Forum!"/>
          <a:extLst>
            <a:ext uri="{FF2B5EF4-FFF2-40B4-BE49-F238E27FC236}">
              <a16:creationId xmlns:a16="http://schemas.microsoft.com/office/drawing/2014/main" id="{F6354EC1-A800-9B72-9EA2-0739DBF31575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04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25</xdr:row>
      <xdr:rowOff>123825</xdr:rowOff>
    </xdr:to>
    <xdr:sp macro="" textlink="">
      <xdr:nvSpPr>
        <xdr:cNvPr id="1163" name="AutoShape 139">
          <a:hlinkClick xmlns:r="http://schemas.openxmlformats.org/officeDocument/2006/relationships" r:id="rId69"/>
          <a:extLst>
            <a:ext uri="{FF2B5EF4-FFF2-40B4-BE49-F238E27FC236}">
              <a16:creationId xmlns:a16="http://schemas.microsoft.com/office/drawing/2014/main" id="{18571991-806D-E452-69E3-8976B99C166C}"/>
            </a:ext>
          </a:extLst>
        </xdr:cNvPr>
        <xdr:cNvSpPr>
          <a:spLocks noChangeAspect="1" noChangeArrowheads="1"/>
        </xdr:cNvSpPr>
      </xdr:nvSpPr>
      <xdr:spPr bwMode="auto">
        <a:xfrm>
          <a:off x="0" y="13703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25</xdr:row>
      <xdr:rowOff>123825</xdr:rowOff>
    </xdr:to>
    <xdr:sp macro="" textlink="">
      <xdr:nvSpPr>
        <xdr:cNvPr id="1164" name="AutoShape 140" descr="Everett Yacht Club Club's Reciprocal Information Page">
          <a:hlinkClick xmlns:r="http://schemas.openxmlformats.org/officeDocument/2006/relationships" r:id="rId70" tgtFrame="_blank" tooltip="Everett Yacht Club Club's Reciprocal Information Page"/>
          <a:extLst>
            <a:ext uri="{FF2B5EF4-FFF2-40B4-BE49-F238E27FC236}">
              <a16:creationId xmlns:a16="http://schemas.microsoft.com/office/drawing/2014/main" id="{6E049460-140C-1FD9-D0D1-446D76EF3649}"/>
            </a:ext>
          </a:extLst>
        </xdr:cNvPr>
        <xdr:cNvSpPr>
          <a:spLocks noChangeAspect="1" noChangeArrowheads="1"/>
        </xdr:cNvSpPr>
      </xdr:nvSpPr>
      <xdr:spPr bwMode="auto">
        <a:xfrm>
          <a:off x="609600" y="13703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304800</xdr:colOff>
      <xdr:row>26</xdr:row>
      <xdr:rowOff>123825</xdr:rowOff>
    </xdr:to>
    <xdr:sp macro="" textlink="">
      <xdr:nvSpPr>
        <xdr:cNvPr id="1165" name="AutoShape 14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F23FBF3F-8FCB-C404-9098-44CF09861DC6}"/>
            </a:ext>
          </a:extLst>
        </xdr:cNvPr>
        <xdr:cNvSpPr>
          <a:spLocks noChangeAspect="1" noChangeArrowheads="1"/>
        </xdr:cNvSpPr>
      </xdr:nvSpPr>
      <xdr:spPr bwMode="auto">
        <a:xfrm>
          <a:off x="3048000" y="13703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304800</xdr:colOff>
      <xdr:row>26</xdr:row>
      <xdr:rowOff>123825</xdr:rowOff>
    </xdr:to>
    <xdr:sp macro="" textlink="">
      <xdr:nvSpPr>
        <xdr:cNvPr id="1166" name="AutoShape 142">
          <a:hlinkClick xmlns:r="http://schemas.openxmlformats.org/officeDocument/2006/relationships" r:id="" tooltip="Information updated on 2023-03-20 10:30:25"/>
          <a:extLst>
            <a:ext uri="{FF2B5EF4-FFF2-40B4-BE49-F238E27FC236}">
              <a16:creationId xmlns:a16="http://schemas.microsoft.com/office/drawing/2014/main" id="{28222417-3019-1F0C-36C1-BBBA069B303F}"/>
            </a:ext>
          </a:extLst>
        </xdr:cNvPr>
        <xdr:cNvSpPr>
          <a:spLocks noChangeAspect="1" noChangeArrowheads="1"/>
        </xdr:cNvSpPr>
      </xdr:nvSpPr>
      <xdr:spPr bwMode="auto">
        <a:xfrm>
          <a:off x="3657600" y="13703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304800</xdr:colOff>
      <xdr:row>26</xdr:row>
      <xdr:rowOff>123825</xdr:rowOff>
    </xdr:to>
    <xdr:sp macro="" textlink="">
      <xdr:nvSpPr>
        <xdr:cNvPr id="1167" name="AutoShape 14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DE5D066E-504C-E3AC-FD20-49A96311AFC1}"/>
            </a:ext>
          </a:extLst>
        </xdr:cNvPr>
        <xdr:cNvSpPr>
          <a:spLocks noChangeAspect="1" noChangeArrowheads="1"/>
        </xdr:cNvSpPr>
      </xdr:nvSpPr>
      <xdr:spPr bwMode="auto">
        <a:xfrm>
          <a:off x="4267200" y="13703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304800</xdr:colOff>
      <xdr:row>26</xdr:row>
      <xdr:rowOff>123825</xdr:rowOff>
    </xdr:to>
    <xdr:sp macro="" textlink="">
      <xdr:nvSpPr>
        <xdr:cNvPr id="1168" name="AutoShape 144">
          <a:hlinkClick xmlns:r="http://schemas.openxmlformats.org/officeDocument/2006/relationships" r:id="rId71" tgtFrame="_blank" tooltip="Go to the Message Board Forum!"/>
          <a:extLst>
            <a:ext uri="{FF2B5EF4-FFF2-40B4-BE49-F238E27FC236}">
              <a16:creationId xmlns:a16="http://schemas.microsoft.com/office/drawing/2014/main" id="{9CE3D0D4-6B59-CCB8-5BA8-B32E7FBD1F48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703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123825</xdr:rowOff>
    </xdr:to>
    <xdr:sp macro="" textlink="">
      <xdr:nvSpPr>
        <xdr:cNvPr id="1169" name="AutoShape 145">
          <a:hlinkClick xmlns:r="http://schemas.openxmlformats.org/officeDocument/2006/relationships" r:id="rId72"/>
          <a:extLst>
            <a:ext uri="{FF2B5EF4-FFF2-40B4-BE49-F238E27FC236}">
              <a16:creationId xmlns:a16="http://schemas.microsoft.com/office/drawing/2014/main" id="{CFEAE66E-459A-21B0-1EC1-8D435D89143D}"/>
            </a:ext>
          </a:extLst>
        </xdr:cNvPr>
        <xdr:cNvSpPr>
          <a:spLocks noChangeAspect="1" noChangeArrowheads="1"/>
        </xdr:cNvSpPr>
      </xdr:nvSpPr>
      <xdr:spPr bwMode="auto">
        <a:xfrm>
          <a:off x="0" y="14198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123825</xdr:rowOff>
    </xdr:to>
    <xdr:sp macro="" textlink="">
      <xdr:nvSpPr>
        <xdr:cNvPr id="1170" name="AutoShape 146" descr="False Creek Yacht Club Club's Reciprocal Information Page">
          <a:hlinkClick xmlns:r="http://schemas.openxmlformats.org/officeDocument/2006/relationships" r:id="rId73" tgtFrame="_blank" tooltip="False Creek Yacht Club Club's Reciprocal Information Page"/>
          <a:extLst>
            <a:ext uri="{FF2B5EF4-FFF2-40B4-BE49-F238E27FC236}">
              <a16:creationId xmlns:a16="http://schemas.microsoft.com/office/drawing/2014/main" id="{027B4CCC-F407-73F5-3834-B2E076DDCBCD}"/>
            </a:ext>
          </a:extLst>
        </xdr:cNvPr>
        <xdr:cNvSpPr>
          <a:spLocks noChangeAspect="1" noChangeArrowheads="1"/>
        </xdr:cNvSpPr>
      </xdr:nvSpPr>
      <xdr:spPr bwMode="auto">
        <a:xfrm>
          <a:off x="609600" y="14198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304800</xdr:colOff>
      <xdr:row>27</xdr:row>
      <xdr:rowOff>123825</xdr:rowOff>
    </xdr:to>
    <xdr:sp macro="" textlink="">
      <xdr:nvSpPr>
        <xdr:cNvPr id="1171" name="AutoShape 14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83635FAB-6EF0-68B2-FA94-6763DBD22CB8}"/>
            </a:ext>
          </a:extLst>
        </xdr:cNvPr>
        <xdr:cNvSpPr>
          <a:spLocks noChangeAspect="1" noChangeArrowheads="1"/>
        </xdr:cNvSpPr>
      </xdr:nvSpPr>
      <xdr:spPr bwMode="auto">
        <a:xfrm>
          <a:off x="3048000" y="14198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304800</xdr:colOff>
      <xdr:row>27</xdr:row>
      <xdr:rowOff>123825</xdr:rowOff>
    </xdr:to>
    <xdr:sp macro="" textlink="">
      <xdr:nvSpPr>
        <xdr:cNvPr id="1172" name="AutoShape 148">
          <a:hlinkClick xmlns:r="http://schemas.openxmlformats.org/officeDocument/2006/relationships" r:id="" tooltip="Information updated on 2023-02-16 17:56:51"/>
          <a:extLst>
            <a:ext uri="{FF2B5EF4-FFF2-40B4-BE49-F238E27FC236}">
              <a16:creationId xmlns:a16="http://schemas.microsoft.com/office/drawing/2014/main" id="{11CB61A9-ACA8-20C6-5A99-F6B577228B9C}"/>
            </a:ext>
          </a:extLst>
        </xdr:cNvPr>
        <xdr:cNvSpPr>
          <a:spLocks noChangeAspect="1" noChangeArrowheads="1"/>
        </xdr:cNvSpPr>
      </xdr:nvSpPr>
      <xdr:spPr bwMode="auto">
        <a:xfrm>
          <a:off x="3657600" y="14198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304800</xdr:colOff>
      <xdr:row>27</xdr:row>
      <xdr:rowOff>123825</xdr:rowOff>
    </xdr:to>
    <xdr:sp macro="" textlink="">
      <xdr:nvSpPr>
        <xdr:cNvPr id="1173" name="AutoShape 14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63223DBF-7C0C-084E-A9B5-516484449B5F}"/>
            </a:ext>
          </a:extLst>
        </xdr:cNvPr>
        <xdr:cNvSpPr>
          <a:spLocks noChangeAspect="1" noChangeArrowheads="1"/>
        </xdr:cNvSpPr>
      </xdr:nvSpPr>
      <xdr:spPr bwMode="auto">
        <a:xfrm>
          <a:off x="4267200" y="14198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304800</xdr:colOff>
      <xdr:row>27</xdr:row>
      <xdr:rowOff>123825</xdr:rowOff>
    </xdr:to>
    <xdr:sp macro="" textlink="">
      <xdr:nvSpPr>
        <xdr:cNvPr id="1174" name="AutoShape 150">
          <a:hlinkClick xmlns:r="http://schemas.openxmlformats.org/officeDocument/2006/relationships" r:id="rId74" tgtFrame="_blank" tooltip="Go to the Message Board Forum!"/>
          <a:extLst>
            <a:ext uri="{FF2B5EF4-FFF2-40B4-BE49-F238E27FC236}">
              <a16:creationId xmlns:a16="http://schemas.microsoft.com/office/drawing/2014/main" id="{0187012B-6C61-CDCA-93C3-B7F27A2C2AC4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4198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123825</xdr:rowOff>
    </xdr:to>
    <xdr:sp macro="" textlink="">
      <xdr:nvSpPr>
        <xdr:cNvPr id="1175" name="AutoShape 151">
          <a:hlinkClick xmlns:r="http://schemas.openxmlformats.org/officeDocument/2006/relationships" r:id="rId75"/>
          <a:extLst>
            <a:ext uri="{FF2B5EF4-FFF2-40B4-BE49-F238E27FC236}">
              <a16:creationId xmlns:a16="http://schemas.microsoft.com/office/drawing/2014/main" id="{6EF5E1B9-8948-C1BE-0D6C-3AB09DE0B8A8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123825</xdr:rowOff>
    </xdr:to>
    <xdr:sp macro="" textlink="">
      <xdr:nvSpPr>
        <xdr:cNvPr id="1176" name="AutoShape 152" descr="Fidalgo Yacht Club Club's Reciprocal Information Page">
          <a:hlinkClick xmlns:r="http://schemas.openxmlformats.org/officeDocument/2006/relationships" r:id="rId76" tgtFrame="_blank" tooltip="Fidalgo Yacht Club Club's Reciprocal Information Page"/>
          <a:extLst>
            <a:ext uri="{FF2B5EF4-FFF2-40B4-BE49-F238E27FC236}">
              <a16:creationId xmlns:a16="http://schemas.microsoft.com/office/drawing/2014/main" id="{2B1A9D29-0F5D-B756-E54E-F4BD45E01459}"/>
            </a:ext>
          </a:extLst>
        </xdr:cNvPr>
        <xdr:cNvSpPr>
          <a:spLocks noChangeAspect="1" noChangeArrowheads="1"/>
        </xdr:cNvSpPr>
      </xdr:nvSpPr>
      <xdr:spPr bwMode="auto">
        <a:xfrm>
          <a:off x="60960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304800</xdr:colOff>
      <xdr:row>28</xdr:row>
      <xdr:rowOff>123825</xdr:rowOff>
    </xdr:to>
    <xdr:sp macro="" textlink="">
      <xdr:nvSpPr>
        <xdr:cNvPr id="1177" name="AutoShape 15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338AD5D4-9E6C-6723-A3E1-97349F2A5E42}"/>
            </a:ext>
          </a:extLst>
        </xdr:cNvPr>
        <xdr:cNvSpPr>
          <a:spLocks noChangeAspect="1" noChangeArrowheads="1"/>
        </xdr:cNvSpPr>
      </xdr:nvSpPr>
      <xdr:spPr bwMode="auto">
        <a:xfrm>
          <a:off x="304800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304800</xdr:colOff>
      <xdr:row>28</xdr:row>
      <xdr:rowOff>123825</xdr:rowOff>
    </xdr:to>
    <xdr:sp macro="" textlink="">
      <xdr:nvSpPr>
        <xdr:cNvPr id="1178" name="AutoShape 154">
          <a:hlinkClick xmlns:r="http://schemas.openxmlformats.org/officeDocument/2006/relationships" r:id="" tooltip="Information updated on 2023-03-18 13:06:55"/>
          <a:extLst>
            <a:ext uri="{FF2B5EF4-FFF2-40B4-BE49-F238E27FC236}">
              <a16:creationId xmlns:a16="http://schemas.microsoft.com/office/drawing/2014/main" id="{E519921E-0FE7-D49B-6D67-802D83226ABA}"/>
            </a:ext>
          </a:extLst>
        </xdr:cNvPr>
        <xdr:cNvSpPr>
          <a:spLocks noChangeAspect="1" noChangeArrowheads="1"/>
        </xdr:cNvSpPr>
      </xdr:nvSpPr>
      <xdr:spPr bwMode="auto">
        <a:xfrm>
          <a:off x="365760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304800</xdr:colOff>
      <xdr:row>28</xdr:row>
      <xdr:rowOff>123825</xdr:rowOff>
    </xdr:to>
    <xdr:sp macro="" textlink="">
      <xdr:nvSpPr>
        <xdr:cNvPr id="1179" name="AutoShape 15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2E9CD4CE-C124-BB20-3480-8FC588CE7475}"/>
            </a:ext>
          </a:extLst>
        </xdr:cNvPr>
        <xdr:cNvSpPr>
          <a:spLocks noChangeAspect="1" noChangeArrowheads="1"/>
        </xdr:cNvSpPr>
      </xdr:nvSpPr>
      <xdr:spPr bwMode="auto">
        <a:xfrm>
          <a:off x="426720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304800</xdr:colOff>
      <xdr:row>28</xdr:row>
      <xdr:rowOff>123825</xdr:rowOff>
    </xdr:to>
    <xdr:sp macro="" textlink="">
      <xdr:nvSpPr>
        <xdr:cNvPr id="1180" name="AutoShape 156">
          <a:hlinkClick xmlns:r="http://schemas.openxmlformats.org/officeDocument/2006/relationships" r:id="rId77" tgtFrame="_blank" tooltip="Go to the Message Board Forum!"/>
          <a:extLst>
            <a:ext uri="{FF2B5EF4-FFF2-40B4-BE49-F238E27FC236}">
              <a16:creationId xmlns:a16="http://schemas.microsoft.com/office/drawing/2014/main" id="{D37705FC-8D7D-4BB6-47CD-13097DF1E0DC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68</xdr:row>
      <xdr:rowOff>123825</xdr:rowOff>
    </xdr:to>
    <xdr:sp macro="" textlink="">
      <xdr:nvSpPr>
        <xdr:cNvPr id="1181" name="AutoShape 157">
          <a:hlinkClick xmlns:r="http://schemas.openxmlformats.org/officeDocument/2006/relationships" r:id="rId78"/>
          <a:extLst>
            <a:ext uri="{FF2B5EF4-FFF2-40B4-BE49-F238E27FC236}">
              <a16:creationId xmlns:a16="http://schemas.microsoft.com/office/drawing/2014/main" id="{9A97F6E6-C980-FFE9-7B58-65C3C0937809}"/>
            </a:ext>
          </a:extLst>
        </xdr:cNvPr>
        <xdr:cNvSpPr>
          <a:spLocks noChangeAspect="1" noChangeArrowheads="1"/>
        </xdr:cNvSpPr>
      </xdr:nvSpPr>
      <xdr:spPr bwMode="auto">
        <a:xfrm>
          <a:off x="0" y="1535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68</xdr:row>
      <xdr:rowOff>123825</xdr:rowOff>
    </xdr:to>
    <xdr:sp macro="" textlink="">
      <xdr:nvSpPr>
        <xdr:cNvPr id="1182" name="AutoShape 158" descr="Fircrest Yacht Club Club's Reciprocal Information Page">
          <a:hlinkClick xmlns:r="http://schemas.openxmlformats.org/officeDocument/2006/relationships" r:id="rId79" tgtFrame="_blank" tooltip="Fircrest Yacht Club Club's Reciprocal Information Page"/>
          <a:extLst>
            <a:ext uri="{FF2B5EF4-FFF2-40B4-BE49-F238E27FC236}">
              <a16:creationId xmlns:a16="http://schemas.microsoft.com/office/drawing/2014/main" id="{3B0C5E3A-7616-0F3B-7D22-6A2E00C1668F}"/>
            </a:ext>
          </a:extLst>
        </xdr:cNvPr>
        <xdr:cNvSpPr>
          <a:spLocks noChangeAspect="1" noChangeArrowheads="1"/>
        </xdr:cNvSpPr>
      </xdr:nvSpPr>
      <xdr:spPr bwMode="auto">
        <a:xfrm>
          <a:off x="609600" y="1535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123825</xdr:rowOff>
    </xdr:to>
    <xdr:sp macro="" textlink="">
      <xdr:nvSpPr>
        <xdr:cNvPr id="1183" name="AutoShape 15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C894AB19-D8E0-F401-D1F5-5169DF5457FC}"/>
            </a:ext>
          </a:extLst>
        </xdr:cNvPr>
        <xdr:cNvSpPr>
          <a:spLocks noChangeAspect="1" noChangeArrowheads="1"/>
        </xdr:cNvSpPr>
      </xdr:nvSpPr>
      <xdr:spPr bwMode="auto">
        <a:xfrm>
          <a:off x="3048000" y="1535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123825</xdr:rowOff>
    </xdr:to>
    <xdr:sp macro="" textlink="">
      <xdr:nvSpPr>
        <xdr:cNvPr id="1184" name="AutoShape 160">
          <a:hlinkClick xmlns:r="http://schemas.openxmlformats.org/officeDocument/2006/relationships" r:id="" tooltip="Information updated on 2023-01-11 14:19:10"/>
          <a:extLst>
            <a:ext uri="{FF2B5EF4-FFF2-40B4-BE49-F238E27FC236}">
              <a16:creationId xmlns:a16="http://schemas.microsoft.com/office/drawing/2014/main" id="{08160625-3D48-EC99-CEF4-493B1449D330}"/>
            </a:ext>
          </a:extLst>
        </xdr:cNvPr>
        <xdr:cNvSpPr>
          <a:spLocks noChangeAspect="1" noChangeArrowheads="1"/>
        </xdr:cNvSpPr>
      </xdr:nvSpPr>
      <xdr:spPr bwMode="auto">
        <a:xfrm>
          <a:off x="3657600" y="1535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123825</xdr:rowOff>
    </xdr:to>
    <xdr:sp macro="" textlink="">
      <xdr:nvSpPr>
        <xdr:cNvPr id="1185" name="AutoShape 16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289DB917-BEC4-BE00-D175-19358E48F6C4}"/>
            </a:ext>
          </a:extLst>
        </xdr:cNvPr>
        <xdr:cNvSpPr>
          <a:spLocks noChangeAspect="1" noChangeArrowheads="1"/>
        </xdr:cNvSpPr>
      </xdr:nvSpPr>
      <xdr:spPr bwMode="auto">
        <a:xfrm>
          <a:off x="4267200" y="1535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123825</xdr:rowOff>
    </xdr:to>
    <xdr:sp macro="" textlink="">
      <xdr:nvSpPr>
        <xdr:cNvPr id="1186" name="AutoShape 162">
          <a:hlinkClick xmlns:r="http://schemas.openxmlformats.org/officeDocument/2006/relationships" r:id="rId80" tgtFrame="_blank" tooltip="Go to the Message Board Forum!"/>
          <a:extLst>
            <a:ext uri="{FF2B5EF4-FFF2-40B4-BE49-F238E27FC236}">
              <a16:creationId xmlns:a16="http://schemas.microsoft.com/office/drawing/2014/main" id="{DE408B91-18CA-2691-BC33-66CFD8B93723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535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123825</xdr:rowOff>
    </xdr:to>
    <xdr:sp macro="" textlink="">
      <xdr:nvSpPr>
        <xdr:cNvPr id="1187" name="AutoShape 163">
          <a:hlinkClick xmlns:r="http://schemas.openxmlformats.org/officeDocument/2006/relationships" r:id="rId81"/>
          <a:extLst>
            <a:ext uri="{FF2B5EF4-FFF2-40B4-BE49-F238E27FC236}">
              <a16:creationId xmlns:a16="http://schemas.microsoft.com/office/drawing/2014/main" id="{EDD2E55B-490C-7809-3323-D36912934051}"/>
            </a:ext>
          </a:extLst>
        </xdr:cNvPr>
        <xdr:cNvSpPr>
          <a:spLocks noChangeAspect="1" noChangeArrowheads="1"/>
        </xdr:cNvSpPr>
      </xdr:nvSpPr>
      <xdr:spPr bwMode="auto">
        <a:xfrm>
          <a:off x="0" y="1584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123825</xdr:rowOff>
    </xdr:to>
    <xdr:sp macro="" textlink="">
      <xdr:nvSpPr>
        <xdr:cNvPr id="1188" name="AutoShape 164" descr="Flounder Bay Yacht Club Club's Reciprocal Information Page">
          <a:hlinkClick xmlns:r="http://schemas.openxmlformats.org/officeDocument/2006/relationships" r:id="rId82" tgtFrame="_blank" tooltip="Flounder Bay Yacht Club Club's Reciprocal Information Page"/>
          <a:extLst>
            <a:ext uri="{FF2B5EF4-FFF2-40B4-BE49-F238E27FC236}">
              <a16:creationId xmlns:a16="http://schemas.microsoft.com/office/drawing/2014/main" id="{2B5AE762-636A-8A74-B2EE-5CA7126F7F61}"/>
            </a:ext>
          </a:extLst>
        </xdr:cNvPr>
        <xdr:cNvSpPr>
          <a:spLocks noChangeAspect="1" noChangeArrowheads="1"/>
        </xdr:cNvSpPr>
      </xdr:nvSpPr>
      <xdr:spPr bwMode="auto">
        <a:xfrm>
          <a:off x="609600" y="1584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123825</xdr:rowOff>
    </xdr:to>
    <xdr:sp macro="" textlink="">
      <xdr:nvSpPr>
        <xdr:cNvPr id="1189" name="AutoShape 16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6252455F-E2EB-F6F8-E6DB-C33DE9C2D946}"/>
            </a:ext>
          </a:extLst>
        </xdr:cNvPr>
        <xdr:cNvSpPr>
          <a:spLocks noChangeAspect="1" noChangeArrowheads="1"/>
        </xdr:cNvSpPr>
      </xdr:nvSpPr>
      <xdr:spPr bwMode="auto">
        <a:xfrm>
          <a:off x="3048000" y="1584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123825</xdr:rowOff>
    </xdr:to>
    <xdr:sp macro="" textlink="">
      <xdr:nvSpPr>
        <xdr:cNvPr id="1190" name="AutoShape 166">
          <a:hlinkClick xmlns:r="http://schemas.openxmlformats.org/officeDocument/2006/relationships" r:id="" tooltip="Information updated on 2023-03-04 12:34:15"/>
          <a:extLst>
            <a:ext uri="{FF2B5EF4-FFF2-40B4-BE49-F238E27FC236}">
              <a16:creationId xmlns:a16="http://schemas.microsoft.com/office/drawing/2014/main" id="{F148B3F2-6374-E4B6-F906-008BDD02B0C0}"/>
            </a:ext>
          </a:extLst>
        </xdr:cNvPr>
        <xdr:cNvSpPr>
          <a:spLocks noChangeAspect="1" noChangeArrowheads="1"/>
        </xdr:cNvSpPr>
      </xdr:nvSpPr>
      <xdr:spPr bwMode="auto">
        <a:xfrm>
          <a:off x="3657600" y="1584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123825</xdr:rowOff>
    </xdr:to>
    <xdr:sp macro="" textlink="">
      <xdr:nvSpPr>
        <xdr:cNvPr id="1191" name="AutoShape 16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758E9F47-500D-5F03-F74F-DDCABC0E24CA}"/>
            </a:ext>
          </a:extLst>
        </xdr:cNvPr>
        <xdr:cNvSpPr>
          <a:spLocks noChangeAspect="1" noChangeArrowheads="1"/>
        </xdr:cNvSpPr>
      </xdr:nvSpPr>
      <xdr:spPr bwMode="auto">
        <a:xfrm>
          <a:off x="4267200" y="1584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123825</xdr:rowOff>
    </xdr:to>
    <xdr:sp macro="" textlink="">
      <xdr:nvSpPr>
        <xdr:cNvPr id="1192" name="AutoShape 168">
          <a:hlinkClick xmlns:r="http://schemas.openxmlformats.org/officeDocument/2006/relationships" r:id="rId83" tgtFrame="_blank" tooltip="Go to the Message Board Forum!"/>
          <a:extLst>
            <a:ext uri="{FF2B5EF4-FFF2-40B4-BE49-F238E27FC236}">
              <a16:creationId xmlns:a16="http://schemas.microsoft.com/office/drawing/2014/main" id="{47DCC40C-3C33-5F91-64AF-2E13CF4D9553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584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123825</xdr:rowOff>
    </xdr:to>
    <xdr:sp macro="" textlink="">
      <xdr:nvSpPr>
        <xdr:cNvPr id="1193" name="AutoShape 169">
          <a:hlinkClick xmlns:r="http://schemas.openxmlformats.org/officeDocument/2006/relationships" r:id="rId84"/>
          <a:extLst>
            <a:ext uri="{FF2B5EF4-FFF2-40B4-BE49-F238E27FC236}">
              <a16:creationId xmlns:a16="http://schemas.microsoft.com/office/drawing/2014/main" id="{A2B864D1-3DA3-D554-815C-FEFB5E4B3737}"/>
            </a:ext>
          </a:extLst>
        </xdr:cNvPr>
        <xdr:cNvSpPr>
          <a:spLocks noChangeAspect="1" noChangeArrowheads="1"/>
        </xdr:cNvSpPr>
      </xdr:nvSpPr>
      <xdr:spPr bwMode="auto">
        <a:xfrm>
          <a:off x="0" y="16344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123825</xdr:rowOff>
    </xdr:to>
    <xdr:sp macro="" textlink="">
      <xdr:nvSpPr>
        <xdr:cNvPr id="1194" name="AutoShape 170" descr="Gig Harbor Yacht Club Club's Reciprocal Information Page">
          <a:hlinkClick xmlns:r="http://schemas.openxmlformats.org/officeDocument/2006/relationships" r:id="rId85" tgtFrame="_blank" tooltip="Gig Harbor Yacht Club Club's Reciprocal Information Page"/>
          <a:extLst>
            <a:ext uri="{FF2B5EF4-FFF2-40B4-BE49-F238E27FC236}">
              <a16:creationId xmlns:a16="http://schemas.microsoft.com/office/drawing/2014/main" id="{AAAD8770-DC0B-362E-C9C2-98AD6966F227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344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304800</xdr:colOff>
      <xdr:row>31</xdr:row>
      <xdr:rowOff>123825</xdr:rowOff>
    </xdr:to>
    <xdr:sp macro="" textlink="">
      <xdr:nvSpPr>
        <xdr:cNvPr id="1195" name="AutoShape 17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79219ED5-25DE-76BF-9892-8434251DD701}"/>
            </a:ext>
          </a:extLst>
        </xdr:cNvPr>
        <xdr:cNvSpPr>
          <a:spLocks noChangeAspect="1" noChangeArrowheads="1"/>
        </xdr:cNvSpPr>
      </xdr:nvSpPr>
      <xdr:spPr bwMode="auto">
        <a:xfrm>
          <a:off x="3048000" y="16344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304800</xdr:colOff>
      <xdr:row>31</xdr:row>
      <xdr:rowOff>123825</xdr:rowOff>
    </xdr:to>
    <xdr:sp macro="" textlink="">
      <xdr:nvSpPr>
        <xdr:cNvPr id="1196" name="AutoShape 172">
          <a:hlinkClick xmlns:r="http://schemas.openxmlformats.org/officeDocument/2006/relationships" r:id="" tooltip="Information updated on 2022-07-08 08:08:49"/>
          <a:extLst>
            <a:ext uri="{FF2B5EF4-FFF2-40B4-BE49-F238E27FC236}">
              <a16:creationId xmlns:a16="http://schemas.microsoft.com/office/drawing/2014/main" id="{FA8E3C4C-649F-61EC-FA3E-81B3D4585417}"/>
            </a:ext>
          </a:extLst>
        </xdr:cNvPr>
        <xdr:cNvSpPr>
          <a:spLocks noChangeAspect="1" noChangeArrowheads="1"/>
        </xdr:cNvSpPr>
      </xdr:nvSpPr>
      <xdr:spPr bwMode="auto">
        <a:xfrm>
          <a:off x="3657600" y="16344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304800</xdr:colOff>
      <xdr:row>31</xdr:row>
      <xdr:rowOff>123825</xdr:rowOff>
    </xdr:to>
    <xdr:sp macro="" textlink="">
      <xdr:nvSpPr>
        <xdr:cNvPr id="1197" name="AutoShape 17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2C273934-B6BD-C44F-97D3-35DF5B0CB530}"/>
            </a:ext>
          </a:extLst>
        </xdr:cNvPr>
        <xdr:cNvSpPr>
          <a:spLocks noChangeAspect="1" noChangeArrowheads="1"/>
        </xdr:cNvSpPr>
      </xdr:nvSpPr>
      <xdr:spPr bwMode="auto">
        <a:xfrm>
          <a:off x="4267200" y="16344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304800</xdr:colOff>
      <xdr:row>31</xdr:row>
      <xdr:rowOff>123825</xdr:rowOff>
    </xdr:to>
    <xdr:sp macro="" textlink="">
      <xdr:nvSpPr>
        <xdr:cNvPr id="1198" name="AutoShape 174">
          <a:hlinkClick xmlns:r="http://schemas.openxmlformats.org/officeDocument/2006/relationships" r:id="rId86" tgtFrame="_blank" tooltip="Go to the Message Board Forum!"/>
          <a:extLst>
            <a:ext uri="{FF2B5EF4-FFF2-40B4-BE49-F238E27FC236}">
              <a16:creationId xmlns:a16="http://schemas.microsoft.com/office/drawing/2014/main" id="{5B02DE4E-9CF8-45D0-1B61-4DC4E758AB21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6344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123825</xdr:rowOff>
    </xdr:to>
    <xdr:sp macro="" textlink="">
      <xdr:nvSpPr>
        <xdr:cNvPr id="1199" name="AutoShape 175">
          <a:hlinkClick xmlns:r="http://schemas.openxmlformats.org/officeDocument/2006/relationships" r:id="rId87"/>
          <a:extLst>
            <a:ext uri="{FF2B5EF4-FFF2-40B4-BE49-F238E27FC236}">
              <a16:creationId xmlns:a16="http://schemas.microsoft.com/office/drawing/2014/main" id="{6E9DAB47-C2F8-477A-A95F-E5CDBA4005C2}"/>
            </a:ext>
          </a:extLst>
        </xdr:cNvPr>
        <xdr:cNvSpPr>
          <a:spLocks noChangeAspect="1" noChangeArrowheads="1"/>
        </xdr:cNvSpPr>
      </xdr:nvSpPr>
      <xdr:spPr bwMode="auto">
        <a:xfrm>
          <a:off x="0" y="1700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123825</xdr:rowOff>
    </xdr:to>
    <xdr:sp macro="" textlink="">
      <xdr:nvSpPr>
        <xdr:cNvPr id="1200" name="AutoShape 176" descr="Hidden Harbor Yacht Club Club's Reciprocal Information Page">
          <a:hlinkClick xmlns:r="http://schemas.openxmlformats.org/officeDocument/2006/relationships" r:id="rId88" tgtFrame="_blank" tooltip="Hidden Harbor Yacht Club Club's Reciprocal Information Page"/>
          <a:extLst>
            <a:ext uri="{FF2B5EF4-FFF2-40B4-BE49-F238E27FC236}">
              <a16:creationId xmlns:a16="http://schemas.microsoft.com/office/drawing/2014/main" id="{4D20CABD-C5F9-009C-0D15-A5004A943ECF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00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304800</xdr:colOff>
      <xdr:row>32</xdr:row>
      <xdr:rowOff>123825</xdr:rowOff>
    </xdr:to>
    <xdr:sp macro="" textlink="">
      <xdr:nvSpPr>
        <xdr:cNvPr id="1201" name="AutoShape 17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E7EF3660-84F9-A195-65B1-2CCBF5F5BD88}"/>
            </a:ext>
          </a:extLst>
        </xdr:cNvPr>
        <xdr:cNvSpPr>
          <a:spLocks noChangeAspect="1" noChangeArrowheads="1"/>
        </xdr:cNvSpPr>
      </xdr:nvSpPr>
      <xdr:spPr bwMode="auto">
        <a:xfrm>
          <a:off x="3048000" y="1700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304800</xdr:colOff>
      <xdr:row>32</xdr:row>
      <xdr:rowOff>123825</xdr:rowOff>
    </xdr:to>
    <xdr:sp macro="" textlink="">
      <xdr:nvSpPr>
        <xdr:cNvPr id="1202" name="AutoShape 178">
          <a:hlinkClick xmlns:r="http://schemas.openxmlformats.org/officeDocument/2006/relationships" r:id="" tooltip="Information updated on 2023-01-15 09:43:58"/>
          <a:extLst>
            <a:ext uri="{FF2B5EF4-FFF2-40B4-BE49-F238E27FC236}">
              <a16:creationId xmlns:a16="http://schemas.microsoft.com/office/drawing/2014/main" id="{6733AE4D-623B-EB63-CD05-8E94EC1BC84D}"/>
            </a:ext>
          </a:extLst>
        </xdr:cNvPr>
        <xdr:cNvSpPr>
          <a:spLocks noChangeAspect="1" noChangeArrowheads="1"/>
        </xdr:cNvSpPr>
      </xdr:nvSpPr>
      <xdr:spPr bwMode="auto">
        <a:xfrm>
          <a:off x="3657600" y="1700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304800</xdr:colOff>
      <xdr:row>32</xdr:row>
      <xdr:rowOff>123825</xdr:rowOff>
    </xdr:to>
    <xdr:sp macro="" textlink="">
      <xdr:nvSpPr>
        <xdr:cNvPr id="1203" name="AutoShape 17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DA990DDE-2118-244A-D3AF-2B4812021B93}"/>
            </a:ext>
          </a:extLst>
        </xdr:cNvPr>
        <xdr:cNvSpPr>
          <a:spLocks noChangeAspect="1" noChangeArrowheads="1"/>
        </xdr:cNvSpPr>
      </xdr:nvSpPr>
      <xdr:spPr bwMode="auto">
        <a:xfrm>
          <a:off x="4267200" y="1700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304800</xdr:colOff>
      <xdr:row>32</xdr:row>
      <xdr:rowOff>123825</xdr:rowOff>
    </xdr:to>
    <xdr:sp macro="" textlink="">
      <xdr:nvSpPr>
        <xdr:cNvPr id="1204" name="AutoShape 180">
          <a:hlinkClick xmlns:r="http://schemas.openxmlformats.org/officeDocument/2006/relationships" r:id="rId89" tgtFrame="_blank" tooltip="Go to the Message Board Forum!"/>
          <a:extLst>
            <a:ext uri="{FF2B5EF4-FFF2-40B4-BE49-F238E27FC236}">
              <a16:creationId xmlns:a16="http://schemas.microsoft.com/office/drawing/2014/main" id="{F5E033F7-79D7-54AB-31AF-2ABAC6213FCC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700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304800</xdr:colOff>
      <xdr:row>66</xdr:row>
      <xdr:rowOff>123825</xdr:rowOff>
    </xdr:to>
    <xdr:sp macro="" textlink="">
      <xdr:nvSpPr>
        <xdr:cNvPr id="1205" name="AutoShape 181">
          <a:hlinkClick xmlns:r="http://schemas.openxmlformats.org/officeDocument/2006/relationships" r:id="rId90"/>
          <a:extLst>
            <a:ext uri="{FF2B5EF4-FFF2-40B4-BE49-F238E27FC236}">
              <a16:creationId xmlns:a16="http://schemas.microsoft.com/office/drawing/2014/main" id="{B27DA297-9099-9586-5444-B71C07DE8EBD}"/>
            </a:ext>
          </a:extLst>
        </xdr:cNvPr>
        <xdr:cNvSpPr>
          <a:spLocks noChangeAspect="1" noChangeArrowheads="1"/>
        </xdr:cNvSpPr>
      </xdr:nvSpPr>
      <xdr:spPr bwMode="auto">
        <a:xfrm>
          <a:off x="0" y="1766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304800</xdr:colOff>
      <xdr:row>66</xdr:row>
      <xdr:rowOff>123825</xdr:rowOff>
    </xdr:to>
    <xdr:sp macro="" textlink="">
      <xdr:nvSpPr>
        <xdr:cNvPr id="1206" name="AutoShape 182" descr="International Yacht Club Club's Reciprocal Information Page">
          <a:hlinkClick xmlns:r="http://schemas.openxmlformats.org/officeDocument/2006/relationships" r:id="rId91" tgtFrame="_blank" tooltip="International Yacht Club Club's Reciprocal Information Page"/>
          <a:extLst>
            <a:ext uri="{FF2B5EF4-FFF2-40B4-BE49-F238E27FC236}">
              <a16:creationId xmlns:a16="http://schemas.microsoft.com/office/drawing/2014/main" id="{88FC80DE-EB3E-B4F7-1285-1A079C303CD9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66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304800</xdr:colOff>
      <xdr:row>33</xdr:row>
      <xdr:rowOff>123825</xdr:rowOff>
    </xdr:to>
    <xdr:sp macro="" textlink="">
      <xdr:nvSpPr>
        <xdr:cNvPr id="1207" name="AutoShape 18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CEDEFEAA-8C27-ED62-F622-B0A52A2A0163}"/>
            </a:ext>
          </a:extLst>
        </xdr:cNvPr>
        <xdr:cNvSpPr>
          <a:spLocks noChangeAspect="1" noChangeArrowheads="1"/>
        </xdr:cNvSpPr>
      </xdr:nvSpPr>
      <xdr:spPr bwMode="auto">
        <a:xfrm>
          <a:off x="3048000" y="1766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304800</xdr:colOff>
      <xdr:row>33</xdr:row>
      <xdr:rowOff>123825</xdr:rowOff>
    </xdr:to>
    <xdr:sp macro="" textlink="">
      <xdr:nvSpPr>
        <xdr:cNvPr id="1208" name="AutoShape 184">
          <a:hlinkClick xmlns:r="http://schemas.openxmlformats.org/officeDocument/2006/relationships" r:id="" tooltip="Information updated on 2022-05-12 15:40:00"/>
          <a:extLst>
            <a:ext uri="{FF2B5EF4-FFF2-40B4-BE49-F238E27FC236}">
              <a16:creationId xmlns:a16="http://schemas.microsoft.com/office/drawing/2014/main" id="{57FE3C53-E26E-94C1-DEE3-E12695924179}"/>
            </a:ext>
          </a:extLst>
        </xdr:cNvPr>
        <xdr:cNvSpPr>
          <a:spLocks noChangeAspect="1" noChangeArrowheads="1"/>
        </xdr:cNvSpPr>
      </xdr:nvSpPr>
      <xdr:spPr bwMode="auto">
        <a:xfrm>
          <a:off x="3657600" y="1766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304800</xdr:colOff>
      <xdr:row>33</xdr:row>
      <xdr:rowOff>123825</xdr:rowOff>
    </xdr:to>
    <xdr:sp macro="" textlink="">
      <xdr:nvSpPr>
        <xdr:cNvPr id="1209" name="AutoShape 18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53D4D36C-C79B-0673-4A0B-80D6F59E3610}"/>
            </a:ext>
          </a:extLst>
        </xdr:cNvPr>
        <xdr:cNvSpPr>
          <a:spLocks noChangeAspect="1" noChangeArrowheads="1"/>
        </xdr:cNvSpPr>
      </xdr:nvSpPr>
      <xdr:spPr bwMode="auto">
        <a:xfrm>
          <a:off x="4267200" y="1766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304800</xdr:colOff>
      <xdr:row>33</xdr:row>
      <xdr:rowOff>123825</xdr:rowOff>
    </xdr:to>
    <xdr:sp macro="" textlink="">
      <xdr:nvSpPr>
        <xdr:cNvPr id="1210" name="AutoShape 186">
          <a:hlinkClick xmlns:r="http://schemas.openxmlformats.org/officeDocument/2006/relationships" r:id="rId92" tgtFrame="_blank" tooltip="Go to the Message Board Forum!"/>
          <a:extLst>
            <a:ext uri="{FF2B5EF4-FFF2-40B4-BE49-F238E27FC236}">
              <a16:creationId xmlns:a16="http://schemas.microsoft.com/office/drawing/2014/main" id="{5ABDF6A4-21A9-C00C-1A01-710F7C1D8779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766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123825</xdr:rowOff>
    </xdr:to>
    <xdr:sp macro="" textlink="">
      <xdr:nvSpPr>
        <xdr:cNvPr id="1211" name="AutoShape 187">
          <a:hlinkClick xmlns:r="http://schemas.openxmlformats.org/officeDocument/2006/relationships" r:id="rId93"/>
          <a:extLst>
            <a:ext uri="{FF2B5EF4-FFF2-40B4-BE49-F238E27FC236}">
              <a16:creationId xmlns:a16="http://schemas.microsoft.com/office/drawing/2014/main" id="{0E8A72CE-C437-31F5-39B7-10D88BA7FAF6}"/>
            </a:ext>
          </a:extLst>
        </xdr:cNvPr>
        <xdr:cNvSpPr>
          <a:spLocks noChangeAspect="1" noChangeArrowheads="1"/>
        </xdr:cNvSpPr>
      </xdr:nvSpPr>
      <xdr:spPr bwMode="auto">
        <a:xfrm>
          <a:off x="0" y="181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123825</xdr:rowOff>
    </xdr:to>
    <xdr:sp macro="" textlink="">
      <xdr:nvSpPr>
        <xdr:cNvPr id="1212" name="AutoShape 188" descr="Juneau Yacht Club Club's Reciprocal Information Page">
          <a:hlinkClick xmlns:r="http://schemas.openxmlformats.org/officeDocument/2006/relationships" r:id="rId94" tgtFrame="_blank" tooltip="Juneau Yacht Club Club's Reciprocal Information Page"/>
          <a:extLst>
            <a:ext uri="{FF2B5EF4-FFF2-40B4-BE49-F238E27FC236}">
              <a16:creationId xmlns:a16="http://schemas.microsoft.com/office/drawing/2014/main" id="{B4833B72-E37F-9047-36C6-D3969AB99A36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1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304800</xdr:colOff>
      <xdr:row>34</xdr:row>
      <xdr:rowOff>123825</xdr:rowOff>
    </xdr:to>
    <xdr:sp macro="" textlink="">
      <xdr:nvSpPr>
        <xdr:cNvPr id="1213" name="AutoShape 18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215DD7EA-AFE4-1065-EF16-48CEBA6EF136}"/>
            </a:ext>
          </a:extLst>
        </xdr:cNvPr>
        <xdr:cNvSpPr>
          <a:spLocks noChangeAspect="1" noChangeArrowheads="1"/>
        </xdr:cNvSpPr>
      </xdr:nvSpPr>
      <xdr:spPr bwMode="auto">
        <a:xfrm>
          <a:off x="3048000" y="181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304800</xdr:colOff>
      <xdr:row>34</xdr:row>
      <xdr:rowOff>123825</xdr:rowOff>
    </xdr:to>
    <xdr:sp macro="" textlink="">
      <xdr:nvSpPr>
        <xdr:cNvPr id="1214" name="AutoShape 190">
          <a:hlinkClick xmlns:r="http://schemas.openxmlformats.org/officeDocument/2006/relationships" r:id="" tooltip="Information updated on 2023-03-06 11:30:06"/>
          <a:extLst>
            <a:ext uri="{FF2B5EF4-FFF2-40B4-BE49-F238E27FC236}">
              <a16:creationId xmlns:a16="http://schemas.microsoft.com/office/drawing/2014/main" id="{AF028037-4BFD-2A1A-8970-FAB693CB913B}"/>
            </a:ext>
          </a:extLst>
        </xdr:cNvPr>
        <xdr:cNvSpPr>
          <a:spLocks noChangeAspect="1" noChangeArrowheads="1"/>
        </xdr:cNvSpPr>
      </xdr:nvSpPr>
      <xdr:spPr bwMode="auto">
        <a:xfrm>
          <a:off x="3657600" y="181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304800</xdr:colOff>
      <xdr:row>34</xdr:row>
      <xdr:rowOff>123825</xdr:rowOff>
    </xdr:to>
    <xdr:sp macro="" textlink="">
      <xdr:nvSpPr>
        <xdr:cNvPr id="1215" name="AutoShape 19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E53ABA90-1D61-D0AF-7A1E-34A8EA7DBCF1}"/>
            </a:ext>
          </a:extLst>
        </xdr:cNvPr>
        <xdr:cNvSpPr>
          <a:spLocks noChangeAspect="1" noChangeArrowheads="1"/>
        </xdr:cNvSpPr>
      </xdr:nvSpPr>
      <xdr:spPr bwMode="auto">
        <a:xfrm>
          <a:off x="4267200" y="181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304800</xdr:colOff>
      <xdr:row>34</xdr:row>
      <xdr:rowOff>123825</xdr:rowOff>
    </xdr:to>
    <xdr:sp macro="" textlink="">
      <xdr:nvSpPr>
        <xdr:cNvPr id="1216" name="AutoShape 192">
          <a:hlinkClick xmlns:r="http://schemas.openxmlformats.org/officeDocument/2006/relationships" r:id="rId95" tgtFrame="_blank" tooltip="Go to the Message Board Forum!"/>
          <a:extLst>
            <a:ext uri="{FF2B5EF4-FFF2-40B4-BE49-F238E27FC236}">
              <a16:creationId xmlns:a16="http://schemas.microsoft.com/office/drawing/2014/main" id="{BBB040EE-11F4-74FD-46F3-94AD404FE3DF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81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29</xdr:row>
      <xdr:rowOff>123825</xdr:rowOff>
    </xdr:to>
    <xdr:sp macro="" textlink="">
      <xdr:nvSpPr>
        <xdr:cNvPr id="1217" name="AutoShape 193">
          <a:hlinkClick xmlns:r="http://schemas.openxmlformats.org/officeDocument/2006/relationships" r:id="rId96"/>
          <a:extLst>
            <a:ext uri="{FF2B5EF4-FFF2-40B4-BE49-F238E27FC236}">
              <a16:creationId xmlns:a16="http://schemas.microsoft.com/office/drawing/2014/main" id="{00193BEC-2F15-345E-0C99-7071116A356D}"/>
            </a:ext>
          </a:extLst>
        </xdr:cNvPr>
        <xdr:cNvSpPr>
          <a:spLocks noChangeAspect="1" noChangeArrowheads="1"/>
        </xdr:cNvSpPr>
      </xdr:nvSpPr>
      <xdr:spPr bwMode="auto">
        <a:xfrm>
          <a:off x="0" y="1865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29</xdr:row>
      <xdr:rowOff>123825</xdr:rowOff>
    </xdr:to>
    <xdr:sp macro="" textlink="">
      <xdr:nvSpPr>
        <xdr:cNvPr id="1218" name="AutoShape 194" descr="Kingston Cove Yacht Club Club's Reciprocal Information Page">
          <a:hlinkClick xmlns:r="http://schemas.openxmlformats.org/officeDocument/2006/relationships" r:id="rId97" tgtFrame="_blank" tooltip="Kingston Cove Yacht Club Club's Reciprocal Information Page"/>
          <a:extLst>
            <a:ext uri="{FF2B5EF4-FFF2-40B4-BE49-F238E27FC236}">
              <a16:creationId xmlns:a16="http://schemas.microsoft.com/office/drawing/2014/main" id="{FA664B4B-E6E2-5D3E-6425-827D6E55E19B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65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304800</xdr:colOff>
      <xdr:row>35</xdr:row>
      <xdr:rowOff>123825</xdr:rowOff>
    </xdr:to>
    <xdr:sp macro="" textlink="">
      <xdr:nvSpPr>
        <xdr:cNvPr id="1219" name="AutoShape 19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1646B434-6A08-5BD4-EEC0-2D60EB1184CA}"/>
            </a:ext>
          </a:extLst>
        </xdr:cNvPr>
        <xdr:cNvSpPr>
          <a:spLocks noChangeAspect="1" noChangeArrowheads="1"/>
        </xdr:cNvSpPr>
      </xdr:nvSpPr>
      <xdr:spPr bwMode="auto">
        <a:xfrm>
          <a:off x="3048000" y="1865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304800</xdr:colOff>
      <xdr:row>35</xdr:row>
      <xdr:rowOff>123825</xdr:rowOff>
    </xdr:to>
    <xdr:sp macro="" textlink="">
      <xdr:nvSpPr>
        <xdr:cNvPr id="1220" name="AutoShape 196">
          <a:hlinkClick xmlns:r="http://schemas.openxmlformats.org/officeDocument/2006/relationships" r:id="" tooltip="Information updated on 2022-12-01 09:46:49"/>
          <a:extLst>
            <a:ext uri="{FF2B5EF4-FFF2-40B4-BE49-F238E27FC236}">
              <a16:creationId xmlns:a16="http://schemas.microsoft.com/office/drawing/2014/main" id="{CEC0DE6B-E4D1-8343-B7A8-F04728882F94}"/>
            </a:ext>
          </a:extLst>
        </xdr:cNvPr>
        <xdr:cNvSpPr>
          <a:spLocks noChangeAspect="1" noChangeArrowheads="1"/>
        </xdr:cNvSpPr>
      </xdr:nvSpPr>
      <xdr:spPr bwMode="auto">
        <a:xfrm>
          <a:off x="3657600" y="1865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304800</xdr:colOff>
      <xdr:row>35</xdr:row>
      <xdr:rowOff>123825</xdr:rowOff>
    </xdr:to>
    <xdr:sp macro="" textlink="">
      <xdr:nvSpPr>
        <xdr:cNvPr id="1221" name="AutoShape 19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94AEFDFF-8DAD-B1A2-7494-3F3D631F5FFE}"/>
            </a:ext>
          </a:extLst>
        </xdr:cNvPr>
        <xdr:cNvSpPr>
          <a:spLocks noChangeAspect="1" noChangeArrowheads="1"/>
        </xdr:cNvSpPr>
      </xdr:nvSpPr>
      <xdr:spPr bwMode="auto">
        <a:xfrm>
          <a:off x="4267200" y="1865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304800</xdr:colOff>
      <xdr:row>35</xdr:row>
      <xdr:rowOff>123825</xdr:rowOff>
    </xdr:to>
    <xdr:sp macro="" textlink="">
      <xdr:nvSpPr>
        <xdr:cNvPr id="1222" name="AutoShape 198">
          <a:hlinkClick xmlns:r="http://schemas.openxmlformats.org/officeDocument/2006/relationships" r:id="rId98" tgtFrame="_blank" tooltip="Go to the Message Board Forum!"/>
          <a:extLst>
            <a:ext uri="{FF2B5EF4-FFF2-40B4-BE49-F238E27FC236}">
              <a16:creationId xmlns:a16="http://schemas.microsoft.com/office/drawing/2014/main" id="{55C721CB-1ABA-03C3-173C-1717D091A2F8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865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123825</xdr:rowOff>
    </xdr:to>
    <xdr:sp macro="" textlink="">
      <xdr:nvSpPr>
        <xdr:cNvPr id="1223" name="AutoShape 199">
          <a:hlinkClick xmlns:r="http://schemas.openxmlformats.org/officeDocument/2006/relationships" r:id="rId99"/>
          <a:extLst>
            <a:ext uri="{FF2B5EF4-FFF2-40B4-BE49-F238E27FC236}">
              <a16:creationId xmlns:a16="http://schemas.microsoft.com/office/drawing/2014/main" id="{17EEAF37-C077-10B7-6766-C67CB7005A04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123825</xdr:rowOff>
    </xdr:to>
    <xdr:sp macro="" textlink="">
      <xdr:nvSpPr>
        <xdr:cNvPr id="1224" name="AutoShape 200" descr="Lahaina Yacht Club Club's Reciprocal Information Page">
          <a:hlinkClick xmlns:r="http://schemas.openxmlformats.org/officeDocument/2006/relationships" r:id="rId100" tgtFrame="_blank" tooltip="Lahaina Yacht Club Club's Reciprocal Information Page"/>
          <a:extLst>
            <a:ext uri="{FF2B5EF4-FFF2-40B4-BE49-F238E27FC236}">
              <a16:creationId xmlns:a16="http://schemas.microsoft.com/office/drawing/2014/main" id="{395CDB91-F443-8ED3-16E3-3F3FD0C4232D}"/>
            </a:ext>
          </a:extLst>
        </xdr:cNvPr>
        <xdr:cNvSpPr>
          <a:spLocks noChangeAspect="1" noChangeArrowheads="1"/>
        </xdr:cNvSpPr>
      </xdr:nvSpPr>
      <xdr:spPr bwMode="auto">
        <a:xfrm>
          <a:off x="6096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304800</xdr:colOff>
      <xdr:row>36</xdr:row>
      <xdr:rowOff>123825</xdr:rowOff>
    </xdr:to>
    <xdr:sp macro="" textlink="">
      <xdr:nvSpPr>
        <xdr:cNvPr id="1225" name="AutoShape 20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B5901931-8951-A9F6-B7CC-0ECFC946CC82}"/>
            </a:ext>
          </a:extLst>
        </xdr:cNvPr>
        <xdr:cNvSpPr>
          <a:spLocks noChangeAspect="1" noChangeArrowheads="1"/>
        </xdr:cNvSpPr>
      </xdr:nvSpPr>
      <xdr:spPr bwMode="auto">
        <a:xfrm>
          <a:off x="30480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304800</xdr:colOff>
      <xdr:row>36</xdr:row>
      <xdr:rowOff>123825</xdr:rowOff>
    </xdr:to>
    <xdr:sp macro="" textlink="">
      <xdr:nvSpPr>
        <xdr:cNvPr id="1226" name="AutoShape 202">
          <a:hlinkClick xmlns:r="http://schemas.openxmlformats.org/officeDocument/2006/relationships" r:id="" tooltip="Information updated on 2018-01-28 19:14:11"/>
          <a:extLst>
            <a:ext uri="{FF2B5EF4-FFF2-40B4-BE49-F238E27FC236}">
              <a16:creationId xmlns:a16="http://schemas.microsoft.com/office/drawing/2014/main" id="{C4CC42FF-4152-38EE-2256-56A534BEDD16}"/>
            </a:ext>
          </a:extLst>
        </xdr:cNvPr>
        <xdr:cNvSpPr>
          <a:spLocks noChangeAspect="1" noChangeArrowheads="1"/>
        </xdr:cNvSpPr>
      </xdr:nvSpPr>
      <xdr:spPr bwMode="auto">
        <a:xfrm>
          <a:off x="36576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304800</xdr:colOff>
      <xdr:row>36</xdr:row>
      <xdr:rowOff>123825</xdr:rowOff>
    </xdr:to>
    <xdr:sp macro="" textlink="">
      <xdr:nvSpPr>
        <xdr:cNvPr id="1227" name="AutoShape 20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AE36D179-D9E6-8DF8-FA9C-C163C85FBBAB}"/>
            </a:ext>
          </a:extLst>
        </xdr:cNvPr>
        <xdr:cNvSpPr>
          <a:spLocks noChangeAspect="1" noChangeArrowheads="1"/>
        </xdr:cNvSpPr>
      </xdr:nvSpPr>
      <xdr:spPr bwMode="auto">
        <a:xfrm>
          <a:off x="42672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304800</xdr:colOff>
      <xdr:row>36</xdr:row>
      <xdr:rowOff>123825</xdr:rowOff>
    </xdr:to>
    <xdr:sp macro="" textlink="">
      <xdr:nvSpPr>
        <xdr:cNvPr id="1228" name="AutoShape 204">
          <a:hlinkClick xmlns:r="http://schemas.openxmlformats.org/officeDocument/2006/relationships" r:id="rId101" tgtFrame="_blank" tooltip="Go to the Message Board Forum!"/>
          <a:extLst>
            <a:ext uri="{FF2B5EF4-FFF2-40B4-BE49-F238E27FC236}">
              <a16:creationId xmlns:a16="http://schemas.microsoft.com/office/drawing/2014/main" id="{2F910AFF-BF56-4CF3-676C-58247E730B81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123825</xdr:rowOff>
    </xdr:to>
    <xdr:sp macro="" textlink="">
      <xdr:nvSpPr>
        <xdr:cNvPr id="1229" name="AutoShape 205">
          <a:hlinkClick xmlns:r="http://schemas.openxmlformats.org/officeDocument/2006/relationships" r:id="rId102"/>
          <a:extLst>
            <a:ext uri="{FF2B5EF4-FFF2-40B4-BE49-F238E27FC236}">
              <a16:creationId xmlns:a16="http://schemas.microsoft.com/office/drawing/2014/main" id="{EAC9CA72-5CEA-B8C9-6AF8-5514EF6BE925}"/>
            </a:ext>
          </a:extLst>
        </xdr:cNvPr>
        <xdr:cNvSpPr>
          <a:spLocks noChangeAspect="1" noChangeArrowheads="1"/>
        </xdr:cNvSpPr>
      </xdr:nvSpPr>
      <xdr:spPr bwMode="auto">
        <a:xfrm>
          <a:off x="0" y="1981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123825</xdr:rowOff>
    </xdr:to>
    <xdr:sp macro="" textlink="">
      <xdr:nvSpPr>
        <xdr:cNvPr id="1230" name="AutoShape 206" descr="Longview Yacht Club Club's Reciprocal Information Page">
          <a:hlinkClick xmlns:r="http://schemas.openxmlformats.org/officeDocument/2006/relationships" r:id="rId103" tgtFrame="_blank" tooltip="Longview Yacht Club Club's Reciprocal Information Page"/>
          <a:extLst>
            <a:ext uri="{FF2B5EF4-FFF2-40B4-BE49-F238E27FC236}">
              <a16:creationId xmlns:a16="http://schemas.microsoft.com/office/drawing/2014/main" id="{73DB1247-0531-ECAA-91DE-EAD7E3E54858}"/>
            </a:ext>
          </a:extLst>
        </xdr:cNvPr>
        <xdr:cNvSpPr>
          <a:spLocks noChangeAspect="1" noChangeArrowheads="1"/>
        </xdr:cNvSpPr>
      </xdr:nvSpPr>
      <xdr:spPr bwMode="auto">
        <a:xfrm>
          <a:off x="609600" y="1981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304800</xdr:colOff>
      <xdr:row>37</xdr:row>
      <xdr:rowOff>123825</xdr:rowOff>
    </xdr:to>
    <xdr:sp macro="" textlink="">
      <xdr:nvSpPr>
        <xdr:cNvPr id="1231" name="AutoShape 20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F65E4D66-AD68-3997-2F3E-4C5D7CBEDFF2}"/>
            </a:ext>
          </a:extLst>
        </xdr:cNvPr>
        <xdr:cNvSpPr>
          <a:spLocks noChangeAspect="1" noChangeArrowheads="1"/>
        </xdr:cNvSpPr>
      </xdr:nvSpPr>
      <xdr:spPr bwMode="auto">
        <a:xfrm>
          <a:off x="3048000" y="1981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304800</xdr:colOff>
      <xdr:row>37</xdr:row>
      <xdr:rowOff>123825</xdr:rowOff>
    </xdr:to>
    <xdr:sp macro="" textlink="">
      <xdr:nvSpPr>
        <xdr:cNvPr id="1232" name="AutoShape 208">
          <a:hlinkClick xmlns:r="http://schemas.openxmlformats.org/officeDocument/2006/relationships" r:id="" tooltip="Information updated on 2023-03-15 12:26:31"/>
          <a:extLst>
            <a:ext uri="{FF2B5EF4-FFF2-40B4-BE49-F238E27FC236}">
              <a16:creationId xmlns:a16="http://schemas.microsoft.com/office/drawing/2014/main" id="{86214B38-3AFA-3967-3B11-3ED28AAE0092}"/>
            </a:ext>
          </a:extLst>
        </xdr:cNvPr>
        <xdr:cNvSpPr>
          <a:spLocks noChangeAspect="1" noChangeArrowheads="1"/>
        </xdr:cNvSpPr>
      </xdr:nvSpPr>
      <xdr:spPr bwMode="auto">
        <a:xfrm>
          <a:off x="3657600" y="1981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304800</xdr:colOff>
      <xdr:row>37</xdr:row>
      <xdr:rowOff>123825</xdr:rowOff>
    </xdr:to>
    <xdr:sp macro="" textlink="">
      <xdr:nvSpPr>
        <xdr:cNvPr id="1233" name="AutoShape 20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D17661B9-7835-5008-3F00-7C2356427E32}"/>
            </a:ext>
          </a:extLst>
        </xdr:cNvPr>
        <xdr:cNvSpPr>
          <a:spLocks noChangeAspect="1" noChangeArrowheads="1"/>
        </xdr:cNvSpPr>
      </xdr:nvSpPr>
      <xdr:spPr bwMode="auto">
        <a:xfrm>
          <a:off x="4267200" y="1981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304800</xdr:colOff>
      <xdr:row>37</xdr:row>
      <xdr:rowOff>123825</xdr:rowOff>
    </xdr:to>
    <xdr:sp macro="" textlink="">
      <xdr:nvSpPr>
        <xdr:cNvPr id="1234" name="AutoShape 210">
          <a:hlinkClick xmlns:r="http://schemas.openxmlformats.org/officeDocument/2006/relationships" r:id="rId104" tgtFrame="_blank" tooltip="Go to the Message Board Forum!"/>
          <a:extLst>
            <a:ext uri="{FF2B5EF4-FFF2-40B4-BE49-F238E27FC236}">
              <a16:creationId xmlns:a16="http://schemas.microsoft.com/office/drawing/2014/main" id="{0AFC7D4A-BF1A-FA1F-A118-ED6E3601CDB0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981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123825</xdr:rowOff>
    </xdr:to>
    <xdr:sp macro="" textlink="">
      <xdr:nvSpPr>
        <xdr:cNvPr id="1235" name="AutoShape 211">
          <a:hlinkClick xmlns:r="http://schemas.openxmlformats.org/officeDocument/2006/relationships" r:id="rId105"/>
          <a:extLst>
            <a:ext uri="{FF2B5EF4-FFF2-40B4-BE49-F238E27FC236}">
              <a16:creationId xmlns:a16="http://schemas.microsoft.com/office/drawing/2014/main" id="{1946585C-0406-62E4-1714-08E8D218AE85}"/>
            </a:ext>
          </a:extLst>
        </xdr:cNvPr>
        <xdr:cNvSpPr>
          <a:spLocks noChangeAspect="1" noChangeArrowheads="1"/>
        </xdr:cNvSpPr>
      </xdr:nvSpPr>
      <xdr:spPr bwMode="auto">
        <a:xfrm>
          <a:off x="0" y="2030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123825</xdr:rowOff>
    </xdr:to>
    <xdr:sp macro="" textlink="">
      <xdr:nvSpPr>
        <xdr:cNvPr id="1236" name="AutoShape 212" descr="Lopez Island Yacht Club Club's Reciprocal Information Page">
          <a:hlinkClick xmlns:r="http://schemas.openxmlformats.org/officeDocument/2006/relationships" r:id="rId106" tgtFrame="_blank" tooltip="Lopez Island Yacht Club Club's Reciprocal Information Page"/>
          <a:extLst>
            <a:ext uri="{FF2B5EF4-FFF2-40B4-BE49-F238E27FC236}">
              <a16:creationId xmlns:a16="http://schemas.microsoft.com/office/drawing/2014/main" id="{5289FB61-382B-9779-C913-375849EC304A}"/>
            </a:ext>
          </a:extLst>
        </xdr:cNvPr>
        <xdr:cNvSpPr>
          <a:spLocks noChangeAspect="1" noChangeArrowheads="1"/>
        </xdr:cNvSpPr>
      </xdr:nvSpPr>
      <xdr:spPr bwMode="auto">
        <a:xfrm>
          <a:off x="609600" y="2030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304800</xdr:colOff>
      <xdr:row>38</xdr:row>
      <xdr:rowOff>123825</xdr:rowOff>
    </xdr:to>
    <xdr:sp macro="" textlink="">
      <xdr:nvSpPr>
        <xdr:cNvPr id="1237" name="AutoShape 21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E66390BE-CEEA-343E-DBB5-DA7AA78E524C}"/>
            </a:ext>
          </a:extLst>
        </xdr:cNvPr>
        <xdr:cNvSpPr>
          <a:spLocks noChangeAspect="1" noChangeArrowheads="1"/>
        </xdr:cNvSpPr>
      </xdr:nvSpPr>
      <xdr:spPr bwMode="auto">
        <a:xfrm>
          <a:off x="3048000" y="2030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304800</xdr:colOff>
      <xdr:row>38</xdr:row>
      <xdr:rowOff>123825</xdr:rowOff>
    </xdr:to>
    <xdr:sp macro="" textlink="">
      <xdr:nvSpPr>
        <xdr:cNvPr id="1238" name="AutoShape 214">
          <a:hlinkClick xmlns:r="http://schemas.openxmlformats.org/officeDocument/2006/relationships" r:id="" tooltip="Information updated on 2023-02-07 13:07:09"/>
          <a:extLst>
            <a:ext uri="{FF2B5EF4-FFF2-40B4-BE49-F238E27FC236}">
              <a16:creationId xmlns:a16="http://schemas.microsoft.com/office/drawing/2014/main" id="{77FC32C5-2CCD-ED3B-1EEE-1D288D672AFF}"/>
            </a:ext>
          </a:extLst>
        </xdr:cNvPr>
        <xdr:cNvSpPr>
          <a:spLocks noChangeAspect="1" noChangeArrowheads="1"/>
        </xdr:cNvSpPr>
      </xdr:nvSpPr>
      <xdr:spPr bwMode="auto">
        <a:xfrm>
          <a:off x="3657600" y="2030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304800</xdr:colOff>
      <xdr:row>38</xdr:row>
      <xdr:rowOff>123825</xdr:rowOff>
    </xdr:to>
    <xdr:sp macro="" textlink="">
      <xdr:nvSpPr>
        <xdr:cNvPr id="1239" name="AutoShape 21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6F43E8DC-968E-B5A5-CD22-318F6A79AB7E}"/>
            </a:ext>
          </a:extLst>
        </xdr:cNvPr>
        <xdr:cNvSpPr>
          <a:spLocks noChangeAspect="1" noChangeArrowheads="1"/>
        </xdr:cNvSpPr>
      </xdr:nvSpPr>
      <xdr:spPr bwMode="auto">
        <a:xfrm>
          <a:off x="4267200" y="2030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304800</xdr:colOff>
      <xdr:row>38</xdr:row>
      <xdr:rowOff>123825</xdr:rowOff>
    </xdr:to>
    <xdr:sp macro="" textlink="">
      <xdr:nvSpPr>
        <xdr:cNvPr id="1240" name="AutoShape 216">
          <a:hlinkClick xmlns:r="http://schemas.openxmlformats.org/officeDocument/2006/relationships" r:id="rId107" tgtFrame="_blank" tooltip="Go to the Message Board Forum!"/>
          <a:extLst>
            <a:ext uri="{FF2B5EF4-FFF2-40B4-BE49-F238E27FC236}">
              <a16:creationId xmlns:a16="http://schemas.microsoft.com/office/drawing/2014/main" id="{8A62AD08-AFEE-A1D6-5D5B-A04F1C242D5B}"/>
            </a:ext>
          </a:extLst>
        </xdr:cNvPr>
        <xdr:cNvSpPr>
          <a:spLocks noChangeAspect="1" noChangeArrowheads="1"/>
        </xdr:cNvSpPr>
      </xdr:nvSpPr>
      <xdr:spPr bwMode="auto">
        <a:xfrm>
          <a:off x="4876800" y="2030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123825</xdr:rowOff>
    </xdr:to>
    <xdr:sp macro="" textlink="">
      <xdr:nvSpPr>
        <xdr:cNvPr id="1241" name="AutoShape 217">
          <a:hlinkClick xmlns:r="http://schemas.openxmlformats.org/officeDocument/2006/relationships" r:id="rId108"/>
          <a:extLst>
            <a:ext uri="{FF2B5EF4-FFF2-40B4-BE49-F238E27FC236}">
              <a16:creationId xmlns:a16="http://schemas.microsoft.com/office/drawing/2014/main" id="{B83B7A62-D2D5-ED62-0BC9-FBD5A68898FB}"/>
            </a:ext>
          </a:extLst>
        </xdr:cNvPr>
        <xdr:cNvSpPr>
          <a:spLocks noChangeAspect="1" noChangeArrowheads="1"/>
        </xdr:cNvSpPr>
      </xdr:nvSpPr>
      <xdr:spPr bwMode="auto">
        <a:xfrm>
          <a:off x="0" y="2096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123825</xdr:rowOff>
    </xdr:to>
    <xdr:sp macro="" textlink="">
      <xdr:nvSpPr>
        <xdr:cNvPr id="1242" name="AutoShape 218" descr="Nanaimo Yacht Club Club's Reciprocal Information Page">
          <a:hlinkClick xmlns:r="http://schemas.openxmlformats.org/officeDocument/2006/relationships" r:id="rId109" tgtFrame="_blank" tooltip="Nanaimo Yacht Club Club's Reciprocal Information Page"/>
          <a:extLst>
            <a:ext uri="{FF2B5EF4-FFF2-40B4-BE49-F238E27FC236}">
              <a16:creationId xmlns:a16="http://schemas.microsoft.com/office/drawing/2014/main" id="{C0373CBA-661F-08A2-387C-13808A7880FC}"/>
            </a:ext>
          </a:extLst>
        </xdr:cNvPr>
        <xdr:cNvSpPr>
          <a:spLocks noChangeAspect="1" noChangeArrowheads="1"/>
        </xdr:cNvSpPr>
      </xdr:nvSpPr>
      <xdr:spPr bwMode="auto">
        <a:xfrm>
          <a:off x="609600" y="2096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304800</xdr:colOff>
      <xdr:row>39</xdr:row>
      <xdr:rowOff>123825</xdr:rowOff>
    </xdr:to>
    <xdr:sp macro="" textlink="">
      <xdr:nvSpPr>
        <xdr:cNvPr id="1243" name="AutoShape 21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DFC0EE1D-6E0F-5D4A-1A15-E04FBE876D3D}"/>
            </a:ext>
          </a:extLst>
        </xdr:cNvPr>
        <xdr:cNvSpPr>
          <a:spLocks noChangeAspect="1" noChangeArrowheads="1"/>
        </xdr:cNvSpPr>
      </xdr:nvSpPr>
      <xdr:spPr bwMode="auto">
        <a:xfrm>
          <a:off x="3048000" y="2096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304800</xdr:colOff>
      <xdr:row>39</xdr:row>
      <xdr:rowOff>123825</xdr:rowOff>
    </xdr:to>
    <xdr:sp macro="" textlink="">
      <xdr:nvSpPr>
        <xdr:cNvPr id="1244" name="AutoShape 220">
          <a:hlinkClick xmlns:r="http://schemas.openxmlformats.org/officeDocument/2006/relationships" r:id="" tooltip="Information updated on 2023-04-03 18:40:00"/>
          <a:extLst>
            <a:ext uri="{FF2B5EF4-FFF2-40B4-BE49-F238E27FC236}">
              <a16:creationId xmlns:a16="http://schemas.microsoft.com/office/drawing/2014/main" id="{4A5DD51B-4454-3825-1D36-EB8AA9FB16E7}"/>
            </a:ext>
          </a:extLst>
        </xdr:cNvPr>
        <xdr:cNvSpPr>
          <a:spLocks noChangeAspect="1" noChangeArrowheads="1"/>
        </xdr:cNvSpPr>
      </xdr:nvSpPr>
      <xdr:spPr bwMode="auto">
        <a:xfrm>
          <a:off x="3657600" y="2096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304800</xdr:colOff>
      <xdr:row>39</xdr:row>
      <xdr:rowOff>123825</xdr:rowOff>
    </xdr:to>
    <xdr:sp macro="" textlink="">
      <xdr:nvSpPr>
        <xdr:cNvPr id="1245" name="AutoShape 22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19678203-0AC0-D608-24DA-7DF1D0C09B79}"/>
            </a:ext>
          </a:extLst>
        </xdr:cNvPr>
        <xdr:cNvSpPr>
          <a:spLocks noChangeAspect="1" noChangeArrowheads="1"/>
        </xdr:cNvSpPr>
      </xdr:nvSpPr>
      <xdr:spPr bwMode="auto">
        <a:xfrm>
          <a:off x="4267200" y="2096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304800</xdr:colOff>
      <xdr:row>39</xdr:row>
      <xdr:rowOff>123825</xdr:rowOff>
    </xdr:to>
    <xdr:sp macro="" textlink="">
      <xdr:nvSpPr>
        <xdr:cNvPr id="1246" name="AutoShape 222">
          <a:hlinkClick xmlns:r="http://schemas.openxmlformats.org/officeDocument/2006/relationships" r:id="rId110" tgtFrame="_blank" tooltip="Go to the Message Board Forum!"/>
          <a:extLst>
            <a:ext uri="{FF2B5EF4-FFF2-40B4-BE49-F238E27FC236}">
              <a16:creationId xmlns:a16="http://schemas.microsoft.com/office/drawing/2014/main" id="{C218B836-F967-9390-17B4-B345DAF1E3BE}"/>
            </a:ext>
          </a:extLst>
        </xdr:cNvPr>
        <xdr:cNvSpPr>
          <a:spLocks noChangeAspect="1" noChangeArrowheads="1"/>
        </xdr:cNvSpPr>
      </xdr:nvSpPr>
      <xdr:spPr bwMode="auto">
        <a:xfrm>
          <a:off x="4876800" y="2096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123825</xdr:rowOff>
    </xdr:to>
    <xdr:sp macro="" textlink="">
      <xdr:nvSpPr>
        <xdr:cNvPr id="1247" name="AutoShape 223">
          <a:hlinkClick xmlns:r="http://schemas.openxmlformats.org/officeDocument/2006/relationships" r:id="rId111"/>
          <a:extLst>
            <a:ext uri="{FF2B5EF4-FFF2-40B4-BE49-F238E27FC236}">
              <a16:creationId xmlns:a16="http://schemas.microsoft.com/office/drawing/2014/main" id="{C6139127-75CD-96D6-F8D9-C1D4EE083073}"/>
            </a:ext>
          </a:extLst>
        </xdr:cNvPr>
        <xdr:cNvSpPr>
          <a:spLocks noChangeAspect="1" noChangeArrowheads="1"/>
        </xdr:cNvSpPr>
      </xdr:nvSpPr>
      <xdr:spPr bwMode="auto">
        <a:xfrm>
          <a:off x="0" y="2146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123825</xdr:rowOff>
    </xdr:to>
    <xdr:sp macro="" textlink="">
      <xdr:nvSpPr>
        <xdr:cNvPr id="1248" name="AutoShape 224" descr="Navy Yacht Club - Everett Club's Reciprocal Information Page">
          <a:hlinkClick xmlns:r="http://schemas.openxmlformats.org/officeDocument/2006/relationships" r:id="rId112" tgtFrame="_blank" tooltip="Navy Yacht Club - Everett Club's Reciprocal Information Page"/>
          <a:extLst>
            <a:ext uri="{FF2B5EF4-FFF2-40B4-BE49-F238E27FC236}">
              <a16:creationId xmlns:a16="http://schemas.microsoft.com/office/drawing/2014/main" id="{ED9635A3-129E-0768-4680-238B4004454A}"/>
            </a:ext>
          </a:extLst>
        </xdr:cNvPr>
        <xdr:cNvSpPr>
          <a:spLocks noChangeAspect="1" noChangeArrowheads="1"/>
        </xdr:cNvSpPr>
      </xdr:nvSpPr>
      <xdr:spPr bwMode="auto">
        <a:xfrm>
          <a:off x="609600" y="2146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304800</xdr:colOff>
      <xdr:row>40</xdr:row>
      <xdr:rowOff>123825</xdr:rowOff>
    </xdr:to>
    <xdr:sp macro="" textlink="">
      <xdr:nvSpPr>
        <xdr:cNvPr id="1249" name="AutoShape 22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AE80D4F1-60DB-CE89-4DFF-70674272E321}"/>
            </a:ext>
          </a:extLst>
        </xdr:cNvPr>
        <xdr:cNvSpPr>
          <a:spLocks noChangeAspect="1" noChangeArrowheads="1"/>
        </xdr:cNvSpPr>
      </xdr:nvSpPr>
      <xdr:spPr bwMode="auto">
        <a:xfrm>
          <a:off x="3048000" y="2146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304800</xdr:colOff>
      <xdr:row>40</xdr:row>
      <xdr:rowOff>123825</xdr:rowOff>
    </xdr:to>
    <xdr:sp macro="" textlink="">
      <xdr:nvSpPr>
        <xdr:cNvPr id="1250" name="AutoShape 226">
          <a:hlinkClick xmlns:r="http://schemas.openxmlformats.org/officeDocument/2006/relationships" r:id="" tooltip="Information updated on 2023-01-09 13:42:15"/>
          <a:extLst>
            <a:ext uri="{FF2B5EF4-FFF2-40B4-BE49-F238E27FC236}">
              <a16:creationId xmlns:a16="http://schemas.microsoft.com/office/drawing/2014/main" id="{A61C95DC-C7AD-CB9F-0F97-6D84F29AEA1D}"/>
            </a:ext>
          </a:extLst>
        </xdr:cNvPr>
        <xdr:cNvSpPr>
          <a:spLocks noChangeAspect="1" noChangeArrowheads="1"/>
        </xdr:cNvSpPr>
      </xdr:nvSpPr>
      <xdr:spPr bwMode="auto">
        <a:xfrm>
          <a:off x="3657600" y="2146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304800</xdr:colOff>
      <xdr:row>40</xdr:row>
      <xdr:rowOff>123825</xdr:rowOff>
    </xdr:to>
    <xdr:sp macro="" textlink="">
      <xdr:nvSpPr>
        <xdr:cNvPr id="1251" name="AutoShape 22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F8018DB0-E755-BB6C-293D-77D38F33C970}"/>
            </a:ext>
          </a:extLst>
        </xdr:cNvPr>
        <xdr:cNvSpPr>
          <a:spLocks noChangeAspect="1" noChangeArrowheads="1"/>
        </xdr:cNvSpPr>
      </xdr:nvSpPr>
      <xdr:spPr bwMode="auto">
        <a:xfrm>
          <a:off x="4267200" y="2146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304800</xdr:colOff>
      <xdr:row>40</xdr:row>
      <xdr:rowOff>123825</xdr:rowOff>
    </xdr:to>
    <xdr:sp macro="" textlink="">
      <xdr:nvSpPr>
        <xdr:cNvPr id="1252" name="AutoShape 228">
          <a:hlinkClick xmlns:r="http://schemas.openxmlformats.org/officeDocument/2006/relationships" r:id="rId113" tgtFrame="_blank" tooltip="Go to the Message Board Forum!"/>
          <a:extLst>
            <a:ext uri="{FF2B5EF4-FFF2-40B4-BE49-F238E27FC236}">
              <a16:creationId xmlns:a16="http://schemas.microsoft.com/office/drawing/2014/main" id="{BF539795-0BC7-8A73-679C-9192ECE25CDB}"/>
            </a:ext>
          </a:extLst>
        </xdr:cNvPr>
        <xdr:cNvSpPr>
          <a:spLocks noChangeAspect="1" noChangeArrowheads="1"/>
        </xdr:cNvSpPr>
      </xdr:nvSpPr>
      <xdr:spPr bwMode="auto">
        <a:xfrm>
          <a:off x="4876800" y="2146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123825</xdr:rowOff>
    </xdr:to>
    <xdr:sp macro="" textlink="">
      <xdr:nvSpPr>
        <xdr:cNvPr id="1253" name="AutoShape 229">
          <a:hlinkClick xmlns:r="http://schemas.openxmlformats.org/officeDocument/2006/relationships" r:id="rId114"/>
          <a:extLst>
            <a:ext uri="{FF2B5EF4-FFF2-40B4-BE49-F238E27FC236}">
              <a16:creationId xmlns:a16="http://schemas.microsoft.com/office/drawing/2014/main" id="{AA2838FE-2185-D906-6357-EA413D2540B6}"/>
            </a:ext>
          </a:extLst>
        </xdr:cNvPr>
        <xdr:cNvSpPr>
          <a:spLocks noChangeAspect="1" noChangeArrowheads="1"/>
        </xdr:cNvSpPr>
      </xdr:nvSpPr>
      <xdr:spPr bwMode="auto">
        <a:xfrm>
          <a:off x="0" y="2212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123825</xdr:rowOff>
    </xdr:to>
    <xdr:sp macro="" textlink="">
      <xdr:nvSpPr>
        <xdr:cNvPr id="1254" name="AutoShape 230" descr="Oak Harbor Yacht Club Club's Reciprocal Information Page">
          <a:hlinkClick xmlns:r="http://schemas.openxmlformats.org/officeDocument/2006/relationships" r:id="rId115" tgtFrame="_blank" tooltip="Oak Harbor Yacht Club Club's Reciprocal Information Page"/>
          <a:extLst>
            <a:ext uri="{FF2B5EF4-FFF2-40B4-BE49-F238E27FC236}">
              <a16:creationId xmlns:a16="http://schemas.microsoft.com/office/drawing/2014/main" id="{9FEDCF66-4924-F357-38AA-72018830D0FB}"/>
            </a:ext>
          </a:extLst>
        </xdr:cNvPr>
        <xdr:cNvSpPr>
          <a:spLocks noChangeAspect="1" noChangeArrowheads="1"/>
        </xdr:cNvSpPr>
      </xdr:nvSpPr>
      <xdr:spPr bwMode="auto">
        <a:xfrm>
          <a:off x="609600" y="2212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304800</xdr:colOff>
      <xdr:row>41</xdr:row>
      <xdr:rowOff>123825</xdr:rowOff>
    </xdr:to>
    <xdr:sp macro="" textlink="">
      <xdr:nvSpPr>
        <xdr:cNvPr id="1255" name="AutoShape 23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0C0F0885-4C57-3E2A-90A9-2300B4771B34}"/>
            </a:ext>
          </a:extLst>
        </xdr:cNvPr>
        <xdr:cNvSpPr>
          <a:spLocks noChangeAspect="1" noChangeArrowheads="1"/>
        </xdr:cNvSpPr>
      </xdr:nvSpPr>
      <xdr:spPr bwMode="auto">
        <a:xfrm>
          <a:off x="3048000" y="2212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304800</xdr:colOff>
      <xdr:row>41</xdr:row>
      <xdr:rowOff>123825</xdr:rowOff>
    </xdr:to>
    <xdr:sp macro="" textlink="">
      <xdr:nvSpPr>
        <xdr:cNvPr id="1256" name="AutoShape 232">
          <a:hlinkClick xmlns:r="http://schemas.openxmlformats.org/officeDocument/2006/relationships" r:id="" tooltip="Information updated on 2023-01-04 18:22:42"/>
          <a:extLst>
            <a:ext uri="{FF2B5EF4-FFF2-40B4-BE49-F238E27FC236}">
              <a16:creationId xmlns:a16="http://schemas.microsoft.com/office/drawing/2014/main" id="{1BEB6645-D378-3DBB-B083-7577023C6C1F}"/>
            </a:ext>
          </a:extLst>
        </xdr:cNvPr>
        <xdr:cNvSpPr>
          <a:spLocks noChangeAspect="1" noChangeArrowheads="1"/>
        </xdr:cNvSpPr>
      </xdr:nvSpPr>
      <xdr:spPr bwMode="auto">
        <a:xfrm>
          <a:off x="3657600" y="2212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304800</xdr:colOff>
      <xdr:row>41</xdr:row>
      <xdr:rowOff>123825</xdr:rowOff>
    </xdr:to>
    <xdr:sp macro="" textlink="">
      <xdr:nvSpPr>
        <xdr:cNvPr id="1257" name="AutoShape 23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97ADBD2E-B474-94AA-DEE4-D9C089181E6A}"/>
            </a:ext>
          </a:extLst>
        </xdr:cNvPr>
        <xdr:cNvSpPr>
          <a:spLocks noChangeAspect="1" noChangeArrowheads="1"/>
        </xdr:cNvSpPr>
      </xdr:nvSpPr>
      <xdr:spPr bwMode="auto">
        <a:xfrm>
          <a:off x="4267200" y="2212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304800</xdr:colOff>
      <xdr:row>41</xdr:row>
      <xdr:rowOff>123825</xdr:rowOff>
    </xdr:to>
    <xdr:sp macro="" textlink="">
      <xdr:nvSpPr>
        <xdr:cNvPr id="1258" name="AutoShape 234">
          <a:hlinkClick xmlns:r="http://schemas.openxmlformats.org/officeDocument/2006/relationships" r:id="rId116" tgtFrame="_blank" tooltip="Go to the Message Board Forum!"/>
          <a:extLst>
            <a:ext uri="{FF2B5EF4-FFF2-40B4-BE49-F238E27FC236}">
              <a16:creationId xmlns:a16="http://schemas.microsoft.com/office/drawing/2014/main" id="{46E073B7-C98F-9022-65EB-A9A18B33DB38}"/>
            </a:ext>
          </a:extLst>
        </xdr:cNvPr>
        <xdr:cNvSpPr>
          <a:spLocks noChangeAspect="1" noChangeArrowheads="1"/>
        </xdr:cNvSpPr>
      </xdr:nvSpPr>
      <xdr:spPr bwMode="auto">
        <a:xfrm>
          <a:off x="4876800" y="2212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21</xdr:row>
      <xdr:rowOff>123825</xdr:rowOff>
    </xdr:to>
    <xdr:sp macro="" textlink="">
      <xdr:nvSpPr>
        <xdr:cNvPr id="1259" name="AutoShape 235">
          <a:hlinkClick xmlns:r="http://schemas.openxmlformats.org/officeDocument/2006/relationships" r:id="rId117"/>
          <a:extLst>
            <a:ext uri="{FF2B5EF4-FFF2-40B4-BE49-F238E27FC236}">
              <a16:creationId xmlns:a16="http://schemas.microsoft.com/office/drawing/2014/main" id="{687F6537-E73B-C6F2-5913-D47E03CE75D7}"/>
            </a:ext>
          </a:extLst>
        </xdr:cNvPr>
        <xdr:cNvSpPr>
          <a:spLocks noChangeAspect="1" noChangeArrowheads="1"/>
        </xdr:cNvSpPr>
      </xdr:nvSpPr>
      <xdr:spPr bwMode="auto">
        <a:xfrm>
          <a:off x="0" y="2278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21</xdr:row>
      <xdr:rowOff>123825</xdr:rowOff>
    </xdr:to>
    <xdr:sp macro="" textlink="">
      <xdr:nvSpPr>
        <xdr:cNvPr id="1260" name="AutoShape 236" descr="Orcas Island Yacht Club Club's Reciprocal Information Page">
          <a:hlinkClick xmlns:r="http://schemas.openxmlformats.org/officeDocument/2006/relationships" r:id="rId118" tgtFrame="_blank" tooltip="Orcas Island Yacht Club Club's Reciprocal Information Page"/>
          <a:extLst>
            <a:ext uri="{FF2B5EF4-FFF2-40B4-BE49-F238E27FC236}">
              <a16:creationId xmlns:a16="http://schemas.microsoft.com/office/drawing/2014/main" id="{424C7485-8A22-FE65-6C73-B1797646C71B}"/>
            </a:ext>
          </a:extLst>
        </xdr:cNvPr>
        <xdr:cNvSpPr>
          <a:spLocks noChangeAspect="1" noChangeArrowheads="1"/>
        </xdr:cNvSpPr>
      </xdr:nvSpPr>
      <xdr:spPr bwMode="auto">
        <a:xfrm>
          <a:off x="609600" y="2278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304800</xdr:colOff>
      <xdr:row>42</xdr:row>
      <xdr:rowOff>123825</xdr:rowOff>
    </xdr:to>
    <xdr:sp macro="" textlink="">
      <xdr:nvSpPr>
        <xdr:cNvPr id="1261" name="AutoShape 23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821E84C3-480F-601D-3180-3C94867EB3C7}"/>
            </a:ext>
          </a:extLst>
        </xdr:cNvPr>
        <xdr:cNvSpPr>
          <a:spLocks noChangeAspect="1" noChangeArrowheads="1"/>
        </xdr:cNvSpPr>
      </xdr:nvSpPr>
      <xdr:spPr bwMode="auto">
        <a:xfrm>
          <a:off x="3048000" y="2278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304800</xdr:colOff>
      <xdr:row>42</xdr:row>
      <xdr:rowOff>123825</xdr:rowOff>
    </xdr:to>
    <xdr:sp macro="" textlink="">
      <xdr:nvSpPr>
        <xdr:cNvPr id="1262" name="AutoShape 238">
          <a:hlinkClick xmlns:r="http://schemas.openxmlformats.org/officeDocument/2006/relationships" r:id="" tooltip="Information updated on 2022-12-31 15:47:29"/>
          <a:extLst>
            <a:ext uri="{FF2B5EF4-FFF2-40B4-BE49-F238E27FC236}">
              <a16:creationId xmlns:a16="http://schemas.microsoft.com/office/drawing/2014/main" id="{AC0A0A68-23EC-5E78-685F-5F3AC1F0DDDD}"/>
            </a:ext>
          </a:extLst>
        </xdr:cNvPr>
        <xdr:cNvSpPr>
          <a:spLocks noChangeAspect="1" noChangeArrowheads="1"/>
        </xdr:cNvSpPr>
      </xdr:nvSpPr>
      <xdr:spPr bwMode="auto">
        <a:xfrm>
          <a:off x="3657600" y="2278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304800</xdr:colOff>
      <xdr:row>42</xdr:row>
      <xdr:rowOff>123825</xdr:rowOff>
    </xdr:to>
    <xdr:sp macro="" textlink="">
      <xdr:nvSpPr>
        <xdr:cNvPr id="1263" name="AutoShape 23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D5366DE5-F20D-DBB0-0EA2-967BB8EA10CF}"/>
            </a:ext>
          </a:extLst>
        </xdr:cNvPr>
        <xdr:cNvSpPr>
          <a:spLocks noChangeAspect="1" noChangeArrowheads="1"/>
        </xdr:cNvSpPr>
      </xdr:nvSpPr>
      <xdr:spPr bwMode="auto">
        <a:xfrm>
          <a:off x="4267200" y="2278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304800</xdr:colOff>
      <xdr:row>42</xdr:row>
      <xdr:rowOff>123825</xdr:rowOff>
    </xdr:to>
    <xdr:sp macro="" textlink="">
      <xdr:nvSpPr>
        <xdr:cNvPr id="1264" name="AutoShape 240">
          <a:hlinkClick xmlns:r="http://schemas.openxmlformats.org/officeDocument/2006/relationships" r:id="rId119" tgtFrame="_blank" tooltip="Go to the Message Board Forum!"/>
          <a:extLst>
            <a:ext uri="{FF2B5EF4-FFF2-40B4-BE49-F238E27FC236}">
              <a16:creationId xmlns:a16="http://schemas.microsoft.com/office/drawing/2014/main" id="{D25FCBBC-3EF3-509B-675F-309128D9C50F}"/>
            </a:ext>
          </a:extLst>
        </xdr:cNvPr>
        <xdr:cNvSpPr>
          <a:spLocks noChangeAspect="1" noChangeArrowheads="1"/>
        </xdr:cNvSpPr>
      </xdr:nvSpPr>
      <xdr:spPr bwMode="auto">
        <a:xfrm>
          <a:off x="4876800" y="2278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123825</xdr:rowOff>
    </xdr:to>
    <xdr:sp macro="" textlink="">
      <xdr:nvSpPr>
        <xdr:cNvPr id="1265" name="AutoShape 241">
          <a:hlinkClick xmlns:r="http://schemas.openxmlformats.org/officeDocument/2006/relationships" r:id="rId120"/>
          <a:extLst>
            <a:ext uri="{FF2B5EF4-FFF2-40B4-BE49-F238E27FC236}">
              <a16:creationId xmlns:a16="http://schemas.microsoft.com/office/drawing/2014/main" id="{4BAAA1A8-0439-DDF0-76B2-81D043DDA676}"/>
            </a:ext>
          </a:extLst>
        </xdr:cNvPr>
        <xdr:cNvSpPr>
          <a:spLocks noChangeAspect="1" noChangeArrowheads="1"/>
        </xdr:cNvSpPr>
      </xdr:nvSpPr>
      <xdr:spPr bwMode="auto">
        <a:xfrm>
          <a:off x="0" y="2344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123825</xdr:rowOff>
    </xdr:to>
    <xdr:sp macro="" textlink="">
      <xdr:nvSpPr>
        <xdr:cNvPr id="1266" name="AutoShape 242" descr="Oro Bay Yacht Club Club's Reciprocal Information Page">
          <a:hlinkClick xmlns:r="http://schemas.openxmlformats.org/officeDocument/2006/relationships" r:id="rId121" tgtFrame="_blank" tooltip="Oro Bay Yacht Club Club's Reciprocal Information Page"/>
          <a:extLst>
            <a:ext uri="{FF2B5EF4-FFF2-40B4-BE49-F238E27FC236}">
              <a16:creationId xmlns:a16="http://schemas.microsoft.com/office/drawing/2014/main" id="{915DD616-FB2F-0B8D-240A-D15927B30F22}"/>
            </a:ext>
          </a:extLst>
        </xdr:cNvPr>
        <xdr:cNvSpPr>
          <a:spLocks noChangeAspect="1" noChangeArrowheads="1"/>
        </xdr:cNvSpPr>
      </xdr:nvSpPr>
      <xdr:spPr bwMode="auto">
        <a:xfrm>
          <a:off x="609600" y="2344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304800</xdr:colOff>
      <xdr:row>43</xdr:row>
      <xdr:rowOff>123825</xdr:rowOff>
    </xdr:to>
    <xdr:sp macro="" textlink="">
      <xdr:nvSpPr>
        <xdr:cNvPr id="1267" name="AutoShape 24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75ECAB48-AD42-61FF-F77B-5F83DD6FF737}"/>
            </a:ext>
          </a:extLst>
        </xdr:cNvPr>
        <xdr:cNvSpPr>
          <a:spLocks noChangeAspect="1" noChangeArrowheads="1"/>
        </xdr:cNvSpPr>
      </xdr:nvSpPr>
      <xdr:spPr bwMode="auto">
        <a:xfrm>
          <a:off x="3048000" y="2344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304800</xdr:colOff>
      <xdr:row>43</xdr:row>
      <xdr:rowOff>123825</xdr:rowOff>
    </xdr:to>
    <xdr:sp macro="" textlink="">
      <xdr:nvSpPr>
        <xdr:cNvPr id="1268" name="AutoShape 244">
          <a:hlinkClick xmlns:r="http://schemas.openxmlformats.org/officeDocument/2006/relationships" r:id="" tooltip="Information updated on 2023-01-09 18:31:35"/>
          <a:extLst>
            <a:ext uri="{FF2B5EF4-FFF2-40B4-BE49-F238E27FC236}">
              <a16:creationId xmlns:a16="http://schemas.microsoft.com/office/drawing/2014/main" id="{05C5B463-C4F0-99B1-6A2C-84121B5FEBE1}"/>
            </a:ext>
          </a:extLst>
        </xdr:cNvPr>
        <xdr:cNvSpPr>
          <a:spLocks noChangeAspect="1" noChangeArrowheads="1"/>
        </xdr:cNvSpPr>
      </xdr:nvSpPr>
      <xdr:spPr bwMode="auto">
        <a:xfrm>
          <a:off x="3657600" y="2344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304800</xdr:colOff>
      <xdr:row>43</xdr:row>
      <xdr:rowOff>123825</xdr:rowOff>
    </xdr:to>
    <xdr:sp macro="" textlink="">
      <xdr:nvSpPr>
        <xdr:cNvPr id="1269" name="AutoShape 24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4E4F1278-F01A-F39A-FDDF-C3D400077D16}"/>
            </a:ext>
          </a:extLst>
        </xdr:cNvPr>
        <xdr:cNvSpPr>
          <a:spLocks noChangeAspect="1" noChangeArrowheads="1"/>
        </xdr:cNvSpPr>
      </xdr:nvSpPr>
      <xdr:spPr bwMode="auto">
        <a:xfrm>
          <a:off x="4267200" y="2344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304800</xdr:colOff>
      <xdr:row>43</xdr:row>
      <xdr:rowOff>123825</xdr:rowOff>
    </xdr:to>
    <xdr:sp macro="" textlink="">
      <xdr:nvSpPr>
        <xdr:cNvPr id="1270" name="AutoShape 246">
          <a:hlinkClick xmlns:r="http://schemas.openxmlformats.org/officeDocument/2006/relationships" r:id="rId122" tgtFrame="_blank" tooltip="Go to the Message Board Forum!"/>
          <a:extLst>
            <a:ext uri="{FF2B5EF4-FFF2-40B4-BE49-F238E27FC236}">
              <a16:creationId xmlns:a16="http://schemas.microsoft.com/office/drawing/2014/main" id="{9F87187B-85AE-04A5-5B30-AA8CFFEEB11C}"/>
            </a:ext>
          </a:extLst>
        </xdr:cNvPr>
        <xdr:cNvSpPr>
          <a:spLocks noChangeAspect="1" noChangeArrowheads="1"/>
        </xdr:cNvSpPr>
      </xdr:nvSpPr>
      <xdr:spPr bwMode="auto">
        <a:xfrm>
          <a:off x="4876800" y="2344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123825</xdr:rowOff>
    </xdr:to>
    <xdr:sp macro="" textlink="">
      <xdr:nvSpPr>
        <xdr:cNvPr id="1271" name="AutoShape 247">
          <a:hlinkClick xmlns:r="http://schemas.openxmlformats.org/officeDocument/2006/relationships" r:id="rId123"/>
          <a:extLst>
            <a:ext uri="{FF2B5EF4-FFF2-40B4-BE49-F238E27FC236}">
              <a16:creationId xmlns:a16="http://schemas.microsoft.com/office/drawing/2014/main" id="{40AED414-97F2-98DE-9524-57B1D0401420}"/>
            </a:ext>
          </a:extLst>
        </xdr:cNvPr>
        <xdr:cNvSpPr>
          <a:spLocks noChangeAspect="1" noChangeArrowheads="1"/>
        </xdr:cNvSpPr>
      </xdr:nvSpPr>
      <xdr:spPr bwMode="auto">
        <a:xfrm>
          <a:off x="0" y="2393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123825</xdr:rowOff>
    </xdr:to>
    <xdr:sp macro="" textlink="">
      <xdr:nvSpPr>
        <xdr:cNvPr id="1272" name="AutoShape 248" descr="Point Roberts Marina Resort Club's Reciprocal Information Page">
          <a:hlinkClick xmlns:r="http://schemas.openxmlformats.org/officeDocument/2006/relationships" r:id="rId124" tgtFrame="_blank" tooltip="Point Roberts Marina Resort Club's Reciprocal Information Page"/>
          <a:extLst>
            <a:ext uri="{FF2B5EF4-FFF2-40B4-BE49-F238E27FC236}">
              <a16:creationId xmlns:a16="http://schemas.microsoft.com/office/drawing/2014/main" id="{C7F49C2F-321F-A5E2-F21C-ABD27D377552}"/>
            </a:ext>
          </a:extLst>
        </xdr:cNvPr>
        <xdr:cNvSpPr>
          <a:spLocks noChangeAspect="1" noChangeArrowheads="1"/>
        </xdr:cNvSpPr>
      </xdr:nvSpPr>
      <xdr:spPr bwMode="auto">
        <a:xfrm>
          <a:off x="609600" y="2393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304800</xdr:colOff>
      <xdr:row>44</xdr:row>
      <xdr:rowOff>123825</xdr:rowOff>
    </xdr:to>
    <xdr:sp macro="" textlink="">
      <xdr:nvSpPr>
        <xdr:cNvPr id="1273" name="AutoShape 24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2F036158-ABEF-E15E-2675-A7427AC33793}"/>
            </a:ext>
          </a:extLst>
        </xdr:cNvPr>
        <xdr:cNvSpPr>
          <a:spLocks noChangeAspect="1" noChangeArrowheads="1"/>
        </xdr:cNvSpPr>
      </xdr:nvSpPr>
      <xdr:spPr bwMode="auto">
        <a:xfrm>
          <a:off x="3048000" y="2393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304800</xdr:colOff>
      <xdr:row>44</xdr:row>
      <xdr:rowOff>123825</xdr:rowOff>
    </xdr:to>
    <xdr:sp macro="" textlink="">
      <xdr:nvSpPr>
        <xdr:cNvPr id="1274" name="AutoShape 250">
          <a:hlinkClick xmlns:r="http://schemas.openxmlformats.org/officeDocument/2006/relationships" r:id="" tooltip="Information updated on 2021-06-05 08:14:17"/>
          <a:extLst>
            <a:ext uri="{FF2B5EF4-FFF2-40B4-BE49-F238E27FC236}">
              <a16:creationId xmlns:a16="http://schemas.microsoft.com/office/drawing/2014/main" id="{01CB8D85-836D-989D-9FDD-746457630237}"/>
            </a:ext>
          </a:extLst>
        </xdr:cNvPr>
        <xdr:cNvSpPr>
          <a:spLocks noChangeAspect="1" noChangeArrowheads="1"/>
        </xdr:cNvSpPr>
      </xdr:nvSpPr>
      <xdr:spPr bwMode="auto">
        <a:xfrm>
          <a:off x="3657600" y="2393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304800</xdr:colOff>
      <xdr:row>44</xdr:row>
      <xdr:rowOff>123825</xdr:rowOff>
    </xdr:to>
    <xdr:sp macro="" textlink="">
      <xdr:nvSpPr>
        <xdr:cNvPr id="1275" name="AutoShape 25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4DF78851-F5B6-990D-06C5-0347FD2F847B}"/>
            </a:ext>
          </a:extLst>
        </xdr:cNvPr>
        <xdr:cNvSpPr>
          <a:spLocks noChangeAspect="1" noChangeArrowheads="1"/>
        </xdr:cNvSpPr>
      </xdr:nvSpPr>
      <xdr:spPr bwMode="auto">
        <a:xfrm>
          <a:off x="4267200" y="2393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304800</xdr:colOff>
      <xdr:row>44</xdr:row>
      <xdr:rowOff>123825</xdr:rowOff>
    </xdr:to>
    <xdr:sp macro="" textlink="">
      <xdr:nvSpPr>
        <xdr:cNvPr id="1276" name="AutoShape 252">
          <a:hlinkClick xmlns:r="http://schemas.openxmlformats.org/officeDocument/2006/relationships" r:id="rId125" tgtFrame="_blank" tooltip="Go to the Message Board Forum!"/>
          <a:extLst>
            <a:ext uri="{FF2B5EF4-FFF2-40B4-BE49-F238E27FC236}">
              <a16:creationId xmlns:a16="http://schemas.microsoft.com/office/drawing/2014/main" id="{F1C300EB-838D-ACE2-2A01-413A85AC6273}"/>
            </a:ext>
          </a:extLst>
        </xdr:cNvPr>
        <xdr:cNvSpPr>
          <a:spLocks noChangeAspect="1" noChangeArrowheads="1"/>
        </xdr:cNvSpPr>
      </xdr:nvSpPr>
      <xdr:spPr bwMode="auto">
        <a:xfrm>
          <a:off x="4876800" y="2393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123825</xdr:rowOff>
    </xdr:to>
    <xdr:sp macro="" textlink="">
      <xdr:nvSpPr>
        <xdr:cNvPr id="1277" name="AutoShape 253">
          <a:hlinkClick xmlns:r="http://schemas.openxmlformats.org/officeDocument/2006/relationships" r:id="rId126"/>
          <a:extLst>
            <a:ext uri="{FF2B5EF4-FFF2-40B4-BE49-F238E27FC236}">
              <a16:creationId xmlns:a16="http://schemas.microsoft.com/office/drawing/2014/main" id="{B4E679B9-448B-E8C5-157C-043C92A03B6F}"/>
            </a:ext>
          </a:extLst>
        </xdr:cNvPr>
        <xdr:cNvSpPr>
          <a:spLocks noChangeAspect="1" noChangeArrowheads="1"/>
        </xdr:cNvSpPr>
      </xdr:nvSpPr>
      <xdr:spPr bwMode="auto">
        <a:xfrm>
          <a:off x="0" y="2459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123825</xdr:rowOff>
    </xdr:to>
    <xdr:sp macro="" textlink="">
      <xdr:nvSpPr>
        <xdr:cNvPr id="1278" name="AutoShape 254" descr="Point Roberts Yacht Club Club's Reciprocal Information Page">
          <a:hlinkClick xmlns:r="http://schemas.openxmlformats.org/officeDocument/2006/relationships" r:id="rId127" tgtFrame="_blank" tooltip="Point Roberts Yacht Club Club's Reciprocal Information Page"/>
          <a:extLst>
            <a:ext uri="{FF2B5EF4-FFF2-40B4-BE49-F238E27FC236}">
              <a16:creationId xmlns:a16="http://schemas.microsoft.com/office/drawing/2014/main" id="{5D9CA6B2-16A3-9FBE-9A42-B571FECB4FA6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59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304800</xdr:colOff>
      <xdr:row>45</xdr:row>
      <xdr:rowOff>123825</xdr:rowOff>
    </xdr:to>
    <xdr:sp macro="" textlink="">
      <xdr:nvSpPr>
        <xdr:cNvPr id="1279" name="AutoShape 25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84E74772-3AFA-30BE-FF03-D1365BA72B98}"/>
            </a:ext>
          </a:extLst>
        </xdr:cNvPr>
        <xdr:cNvSpPr>
          <a:spLocks noChangeAspect="1" noChangeArrowheads="1"/>
        </xdr:cNvSpPr>
      </xdr:nvSpPr>
      <xdr:spPr bwMode="auto">
        <a:xfrm>
          <a:off x="3048000" y="2459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304800</xdr:colOff>
      <xdr:row>45</xdr:row>
      <xdr:rowOff>123825</xdr:rowOff>
    </xdr:to>
    <xdr:sp macro="" textlink="">
      <xdr:nvSpPr>
        <xdr:cNvPr id="1280" name="AutoShape 256">
          <a:hlinkClick xmlns:r="http://schemas.openxmlformats.org/officeDocument/2006/relationships" r:id="" tooltip="Information updated on 2020-11-16 09:34:49"/>
          <a:extLst>
            <a:ext uri="{FF2B5EF4-FFF2-40B4-BE49-F238E27FC236}">
              <a16:creationId xmlns:a16="http://schemas.microsoft.com/office/drawing/2014/main" id="{86643AD5-4931-2C2A-933B-83D767DDEE00}"/>
            </a:ext>
          </a:extLst>
        </xdr:cNvPr>
        <xdr:cNvSpPr>
          <a:spLocks noChangeAspect="1" noChangeArrowheads="1"/>
        </xdr:cNvSpPr>
      </xdr:nvSpPr>
      <xdr:spPr bwMode="auto">
        <a:xfrm>
          <a:off x="3657600" y="2459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304800</xdr:colOff>
      <xdr:row>45</xdr:row>
      <xdr:rowOff>123825</xdr:rowOff>
    </xdr:to>
    <xdr:sp macro="" textlink="">
      <xdr:nvSpPr>
        <xdr:cNvPr id="1281" name="AutoShape 25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B3AAB62B-C1C3-4F7E-E21C-059C3315F09F}"/>
            </a:ext>
          </a:extLst>
        </xdr:cNvPr>
        <xdr:cNvSpPr>
          <a:spLocks noChangeAspect="1" noChangeArrowheads="1"/>
        </xdr:cNvSpPr>
      </xdr:nvSpPr>
      <xdr:spPr bwMode="auto">
        <a:xfrm>
          <a:off x="4267200" y="2459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304800</xdr:colOff>
      <xdr:row>45</xdr:row>
      <xdr:rowOff>123825</xdr:rowOff>
    </xdr:to>
    <xdr:sp macro="" textlink="">
      <xdr:nvSpPr>
        <xdr:cNvPr id="1282" name="AutoShape 258">
          <a:hlinkClick xmlns:r="http://schemas.openxmlformats.org/officeDocument/2006/relationships" r:id="rId128" tgtFrame="_blank" tooltip="Go to the Message Board Forum!"/>
          <a:extLst>
            <a:ext uri="{FF2B5EF4-FFF2-40B4-BE49-F238E27FC236}">
              <a16:creationId xmlns:a16="http://schemas.microsoft.com/office/drawing/2014/main" id="{43B40396-1B09-1B14-233C-B8030BDC0D59}"/>
            </a:ext>
          </a:extLst>
        </xdr:cNvPr>
        <xdr:cNvSpPr>
          <a:spLocks noChangeAspect="1" noChangeArrowheads="1"/>
        </xdr:cNvSpPr>
      </xdr:nvSpPr>
      <xdr:spPr bwMode="auto">
        <a:xfrm>
          <a:off x="4876800" y="2459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123825</xdr:rowOff>
    </xdr:to>
    <xdr:sp macro="" textlink="">
      <xdr:nvSpPr>
        <xdr:cNvPr id="1283" name="AutoShape 259">
          <a:hlinkClick xmlns:r="http://schemas.openxmlformats.org/officeDocument/2006/relationships" r:id="rId129"/>
          <a:extLst>
            <a:ext uri="{FF2B5EF4-FFF2-40B4-BE49-F238E27FC236}">
              <a16:creationId xmlns:a16="http://schemas.microsoft.com/office/drawing/2014/main" id="{AA0AE9B7-E29D-1D38-36D3-4A31A1589417}"/>
            </a:ext>
          </a:extLst>
        </xdr:cNvPr>
        <xdr:cNvSpPr>
          <a:spLocks noChangeAspect="1" noChangeArrowheads="1"/>
        </xdr:cNvSpPr>
      </xdr:nvSpPr>
      <xdr:spPr bwMode="auto">
        <a:xfrm>
          <a:off x="0" y="25260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123825</xdr:rowOff>
    </xdr:to>
    <xdr:sp macro="" textlink="">
      <xdr:nvSpPr>
        <xdr:cNvPr id="1284" name="AutoShape 260" descr="Port Ludlow Yacht Club Club's Reciprocal Information Page">
          <a:hlinkClick xmlns:r="http://schemas.openxmlformats.org/officeDocument/2006/relationships" r:id="rId130" tgtFrame="_blank" tooltip="Port Ludlow Yacht Club Club's Reciprocal Information Page"/>
          <a:extLst>
            <a:ext uri="{FF2B5EF4-FFF2-40B4-BE49-F238E27FC236}">
              <a16:creationId xmlns:a16="http://schemas.microsoft.com/office/drawing/2014/main" id="{B2668BBA-5EE8-1707-C1F3-F1E0C99D0C6F}"/>
            </a:ext>
          </a:extLst>
        </xdr:cNvPr>
        <xdr:cNvSpPr>
          <a:spLocks noChangeAspect="1" noChangeArrowheads="1"/>
        </xdr:cNvSpPr>
      </xdr:nvSpPr>
      <xdr:spPr bwMode="auto">
        <a:xfrm>
          <a:off x="609600" y="25260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304800</xdr:colOff>
      <xdr:row>46</xdr:row>
      <xdr:rowOff>123825</xdr:rowOff>
    </xdr:to>
    <xdr:sp macro="" textlink="">
      <xdr:nvSpPr>
        <xdr:cNvPr id="1285" name="AutoShape 26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1F3C0CE4-4BA8-6F2F-7D67-9F9B56AC2DDC}"/>
            </a:ext>
          </a:extLst>
        </xdr:cNvPr>
        <xdr:cNvSpPr>
          <a:spLocks noChangeAspect="1" noChangeArrowheads="1"/>
        </xdr:cNvSpPr>
      </xdr:nvSpPr>
      <xdr:spPr bwMode="auto">
        <a:xfrm>
          <a:off x="3048000" y="25260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304800</xdr:colOff>
      <xdr:row>46</xdr:row>
      <xdr:rowOff>123825</xdr:rowOff>
    </xdr:to>
    <xdr:sp macro="" textlink="">
      <xdr:nvSpPr>
        <xdr:cNvPr id="1286" name="AutoShape 262">
          <a:hlinkClick xmlns:r="http://schemas.openxmlformats.org/officeDocument/2006/relationships" r:id="" tooltip="Information updated on 2023-02-24 15:51:32"/>
          <a:extLst>
            <a:ext uri="{FF2B5EF4-FFF2-40B4-BE49-F238E27FC236}">
              <a16:creationId xmlns:a16="http://schemas.microsoft.com/office/drawing/2014/main" id="{2D7BA406-BD44-251B-2B2D-FC15AEB97D54}"/>
            </a:ext>
          </a:extLst>
        </xdr:cNvPr>
        <xdr:cNvSpPr>
          <a:spLocks noChangeAspect="1" noChangeArrowheads="1"/>
        </xdr:cNvSpPr>
      </xdr:nvSpPr>
      <xdr:spPr bwMode="auto">
        <a:xfrm>
          <a:off x="3657600" y="25260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304800</xdr:colOff>
      <xdr:row>46</xdr:row>
      <xdr:rowOff>123825</xdr:rowOff>
    </xdr:to>
    <xdr:sp macro="" textlink="">
      <xdr:nvSpPr>
        <xdr:cNvPr id="1287" name="AutoShape 26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02CB876F-99F9-E6FD-0D75-D2B02D122098}"/>
            </a:ext>
          </a:extLst>
        </xdr:cNvPr>
        <xdr:cNvSpPr>
          <a:spLocks noChangeAspect="1" noChangeArrowheads="1"/>
        </xdr:cNvSpPr>
      </xdr:nvSpPr>
      <xdr:spPr bwMode="auto">
        <a:xfrm>
          <a:off x="4267200" y="25260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304800</xdr:colOff>
      <xdr:row>46</xdr:row>
      <xdr:rowOff>123825</xdr:rowOff>
    </xdr:to>
    <xdr:sp macro="" textlink="">
      <xdr:nvSpPr>
        <xdr:cNvPr id="1288" name="AutoShape 264">
          <a:hlinkClick xmlns:r="http://schemas.openxmlformats.org/officeDocument/2006/relationships" r:id="rId131" tgtFrame="_blank" tooltip="Go to the Message Board Forum!"/>
          <a:extLst>
            <a:ext uri="{FF2B5EF4-FFF2-40B4-BE49-F238E27FC236}">
              <a16:creationId xmlns:a16="http://schemas.microsoft.com/office/drawing/2014/main" id="{868B4B89-4E9A-14ED-C248-894F57C958A6}"/>
            </a:ext>
          </a:extLst>
        </xdr:cNvPr>
        <xdr:cNvSpPr>
          <a:spLocks noChangeAspect="1" noChangeArrowheads="1"/>
        </xdr:cNvSpPr>
      </xdr:nvSpPr>
      <xdr:spPr bwMode="auto">
        <a:xfrm>
          <a:off x="4876800" y="25260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123825</xdr:rowOff>
    </xdr:to>
    <xdr:sp macro="" textlink="">
      <xdr:nvSpPr>
        <xdr:cNvPr id="1289" name="AutoShape 265">
          <a:hlinkClick xmlns:r="http://schemas.openxmlformats.org/officeDocument/2006/relationships" r:id="rId132"/>
          <a:extLst>
            <a:ext uri="{FF2B5EF4-FFF2-40B4-BE49-F238E27FC236}">
              <a16:creationId xmlns:a16="http://schemas.microsoft.com/office/drawing/2014/main" id="{0F181A38-7284-9BCE-1995-A9D7C4E0FE1C}"/>
            </a:ext>
          </a:extLst>
        </xdr:cNvPr>
        <xdr:cNvSpPr>
          <a:spLocks noChangeAspect="1" noChangeArrowheads="1"/>
        </xdr:cNvSpPr>
      </xdr:nvSpPr>
      <xdr:spPr bwMode="auto">
        <a:xfrm>
          <a:off x="0" y="2592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123825</xdr:rowOff>
    </xdr:to>
    <xdr:sp macro="" textlink="">
      <xdr:nvSpPr>
        <xdr:cNvPr id="1290" name="AutoShape 266" descr="Port Madison Yacht Club Club's Reciprocal Information Page">
          <a:hlinkClick xmlns:r="http://schemas.openxmlformats.org/officeDocument/2006/relationships" r:id="rId133" tgtFrame="_blank" tooltip="Port Madison Yacht Club Club's Reciprocal Information Page"/>
          <a:extLst>
            <a:ext uri="{FF2B5EF4-FFF2-40B4-BE49-F238E27FC236}">
              <a16:creationId xmlns:a16="http://schemas.microsoft.com/office/drawing/2014/main" id="{4D07B7FE-853A-566F-EAAD-FF71D7DFC4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2592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304800</xdr:colOff>
      <xdr:row>47</xdr:row>
      <xdr:rowOff>123825</xdr:rowOff>
    </xdr:to>
    <xdr:sp macro="" textlink="">
      <xdr:nvSpPr>
        <xdr:cNvPr id="1291" name="AutoShape 26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9FDCFBFA-D086-2AF9-C97A-E93170525433}"/>
            </a:ext>
          </a:extLst>
        </xdr:cNvPr>
        <xdr:cNvSpPr>
          <a:spLocks noChangeAspect="1" noChangeArrowheads="1"/>
        </xdr:cNvSpPr>
      </xdr:nvSpPr>
      <xdr:spPr bwMode="auto">
        <a:xfrm>
          <a:off x="3048000" y="2592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304800</xdr:colOff>
      <xdr:row>47</xdr:row>
      <xdr:rowOff>123825</xdr:rowOff>
    </xdr:to>
    <xdr:sp macro="" textlink="">
      <xdr:nvSpPr>
        <xdr:cNvPr id="1292" name="AutoShape 268">
          <a:hlinkClick xmlns:r="http://schemas.openxmlformats.org/officeDocument/2006/relationships" r:id="" tooltip="Information updated on 2022-12-26 13:34:51"/>
          <a:extLst>
            <a:ext uri="{FF2B5EF4-FFF2-40B4-BE49-F238E27FC236}">
              <a16:creationId xmlns:a16="http://schemas.microsoft.com/office/drawing/2014/main" id="{099E5755-86C4-9804-09DA-E3B73A4F91FF}"/>
            </a:ext>
          </a:extLst>
        </xdr:cNvPr>
        <xdr:cNvSpPr>
          <a:spLocks noChangeAspect="1" noChangeArrowheads="1"/>
        </xdr:cNvSpPr>
      </xdr:nvSpPr>
      <xdr:spPr bwMode="auto">
        <a:xfrm>
          <a:off x="3657600" y="2592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304800</xdr:colOff>
      <xdr:row>47</xdr:row>
      <xdr:rowOff>123825</xdr:rowOff>
    </xdr:to>
    <xdr:sp macro="" textlink="">
      <xdr:nvSpPr>
        <xdr:cNvPr id="1293" name="AutoShape 26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75DBC0F9-FFA8-7DA0-0996-28AF31EE6C8B}"/>
            </a:ext>
          </a:extLst>
        </xdr:cNvPr>
        <xdr:cNvSpPr>
          <a:spLocks noChangeAspect="1" noChangeArrowheads="1"/>
        </xdr:cNvSpPr>
      </xdr:nvSpPr>
      <xdr:spPr bwMode="auto">
        <a:xfrm>
          <a:off x="4267200" y="2592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304800</xdr:colOff>
      <xdr:row>47</xdr:row>
      <xdr:rowOff>123825</xdr:rowOff>
    </xdr:to>
    <xdr:sp macro="" textlink="">
      <xdr:nvSpPr>
        <xdr:cNvPr id="1294" name="AutoShape 270">
          <a:hlinkClick xmlns:r="http://schemas.openxmlformats.org/officeDocument/2006/relationships" r:id="rId134" tgtFrame="_blank" tooltip="Go to the Message Board Forum!"/>
          <a:extLst>
            <a:ext uri="{FF2B5EF4-FFF2-40B4-BE49-F238E27FC236}">
              <a16:creationId xmlns:a16="http://schemas.microsoft.com/office/drawing/2014/main" id="{776CC20A-8438-CE37-ACBB-F2CEE061340B}"/>
            </a:ext>
          </a:extLst>
        </xdr:cNvPr>
        <xdr:cNvSpPr>
          <a:spLocks noChangeAspect="1" noChangeArrowheads="1"/>
        </xdr:cNvSpPr>
      </xdr:nvSpPr>
      <xdr:spPr bwMode="auto">
        <a:xfrm>
          <a:off x="4876800" y="2592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123825</xdr:rowOff>
    </xdr:to>
    <xdr:sp macro="" textlink="">
      <xdr:nvSpPr>
        <xdr:cNvPr id="1295" name="AutoShape 271">
          <a:hlinkClick xmlns:r="http://schemas.openxmlformats.org/officeDocument/2006/relationships" r:id="rId135"/>
          <a:extLst>
            <a:ext uri="{FF2B5EF4-FFF2-40B4-BE49-F238E27FC236}">
              <a16:creationId xmlns:a16="http://schemas.microsoft.com/office/drawing/2014/main" id="{E7A6ABF9-9614-97F8-9D93-388C4AC0D428}"/>
            </a:ext>
          </a:extLst>
        </xdr:cNvPr>
        <xdr:cNvSpPr>
          <a:spLocks noChangeAspect="1" noChangeArrowheads="1"/>
        </xdr:cNvSpPr>
      </xdr:nvSpPr>
      <xdr:spPr bwMode="auto">
        <a:xfrm>
          <a:off x="0" y="26581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123825</xdr:rowOff>
    </xdr:to>
    <xdr:sp macro="" textlink="">
      <xdr:nvSpPr>
        <xdr:cNvPr id="1296" name="AutoShape 272" descr="Port Orchard Yacht Club Club's Reciprocal Information Page">
          <a:hlinkClick xmlns:r="http://schemas.openxmlformats.org/officeDocument/2006/relationships" r:id="rId136" tgtFrame="_blank" tooltip="Port Orchard Yacht Club Club's Reciprocal Information Page"/>
          <a:extLst>
            <a:ext uri="{FF2B5EF4-FFF2-40B4-BE49-F238E27FC236}">
              <a16:creationId xmlns:a16="http://schemas.microsoft.com/office/drawing/2014/main" id="{EFFF5759-85D7-1264-64D8-B8C849D5E558}"/>
            </a:ext>
          </a:extLst>
        </xdr:cNvPr>
        <xdr:cNvSpPr>
          <a:spLocks noChangeAspect="1" noChangeArrowheads="1"/>
        </xdr:cNvSpPr>
      </xdr:nvSpPr>
      <xdr:spPr bwMode="auto">
        <a:xfrm>
          <a:off x="609600" y="26581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304800</xdr:colOff>
      <xdr:row>48</xdr:row>
      <xdr:rowOff>123825</xdr:rowOff>
    </xdr:to>
    <xdr:sp macro="" textlink="">
      <xdr:nvSpPr>
        <xdr:cNvPr id="1297" name="AutoShape 27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047BA166-C816-F6D0-97BE-435B34BA4013}"/>
            </a:ext>
          </a:extLst>
        </xdr:cNvPr>
        <xdr:cNvSpPr>
          <a:spLocks noChangeAspect="1" noChangeArrowheads="1"/>
        </xdr:cNvSpPr>
      </xdr:nvSpPr>
      <xdr:spPr bwMode="auto">
        <a:xfrm>
          <a:off x="3048000" y="26581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304800</xdr:colOff>
      <xdr:row>48</xdr:row>
      <xdr:rowOff>123825</xdr:rowOff>
    </xdr:to>
    <xdr:sp macro="" textlink="">
      <xdr:nvSpPr>
        <xdr:cNvPr id="1298" name="AutoShape 274">
          <a:hlinkClick xmlns:r="http://schemas.openxmlformats.org/officeDocument/2006/relationships" r:id="" tooltip="Information updated on 2023-02-17 17:56:35"/>
          <a:extLst>
            <a:ext uri="{FF2B5EF4-FFF2-40B4-BE49-F238E27FC236}">
              <a16:creationId xmlns:a16="http://schemas.microsoft.com/office/drawing/2014/main" id="{4E66EBC0-0154-04AC-9D8E-9E63CABD7E41}"/>
            </a:ext>
          </a:extLst>
        </xdr:cNvPr>
        <xdr:cNvSpPr>
          <a:spLocks noChangeAspect="1" noChangeArrowheads="1"/>
        </xdr:cNvSpPr>
      </xdr:nvSpPr>
      <xdr:spPr bwMode="auto">
        <a:xfrm>
          <a:off x="3657600" y="26581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304800</xdr:colOff>
      <xdr:row>48</xdr:row>
      <xdr:rowOff>123825</xdr:rowOff>
    </xdr:to>
    <xdr:sp macro="" textlink="">
      <xdr:nvSpPr>
        <xdr:cNvPr id="1299" name="AutoShape 27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AEC39E9A-BA42-1715-6CF0-6ECF3D044B99}"/>
            </a:ext>
          </a:extLst>
        </xdr:cNvPr>
        <xdr:cNvSpPr>
          <a:spLocks noChangeAspect="1" noChangeArrowheads="1"/>
        </xdr:cNvSpPr>
      </xdr:nvSpPr>
      <xdr:spPr bwMode="auto">
        <a:xfrm>
          <a:off x="4267200" y="26581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304800</xdr:colOff>
      <xdr:row>48</xdr:row>
      <xdr:rowOff>123825</xdr:rowOff>
    </xdr:to>
    <xdr:sp macro="" textlink="">
      <xdr:nvSpPr>
        <xdr:cNvPr id="1300" name="AutoShape 276">
          <a:hlinkClick xmlns:r="http://schemas.openxmlformats.org/officeDocument/2006/relationships" r:id="rId137" tgtFrame="_blank" tooltip="Go to the Message Board Forum!"/>
          <a:extLst>
            <a:ext uri="{FF2B5EF4-FFF2-40B4-BE49-F238E27FC236}">
              <a16:creationId xmlns:a16="http://schemas.microsoft.com/office/drawing/2014/main" id="{A76F05B3-790B-9F6E-B39E-313F3C9EF2E2}"/>
            </a:ext>
          </a:extLst>
        </xdr:cNvPr>
        <xdr:cNvSpPr>
          <a:spLocks noChangeAspect="1" noChangeArrowheads="1"/>
        </xdr:cNvSpPr>
      </xdr:nvSpPr>
      <xdr:spPr bwMode="auto">
        <a:xfrm>
          <a:off x="4876800" y="26581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123825</xdr:rowOff>
    </xdr:to>
    <xdr:sp macro="" textlink="">
      <xdr:nvSpPr>
        <xdr:cNvPr id="1301" name="AutoShape 277">
          <a:hlinkClick xmlns:r="http://schemas.openxmlformats.org/officeDocument/2006/relationships" r:id="rId138"/>
          <a:extLst>
            <a:ext uri="{FF2B5EF4-FFF2-40B4-BE49-F238E27FC236}">
              <a16:creationId xmlns:a16="http://schemas.microsoft.com/office/drawing/2014/main" id="{F1E27234-DD18-D316-C58B-D181D4A1BD63}"/>
            </a:ext>
          </a:extLst>
        </xdr:cNvPr>
        <xdr:cNvSpPr>
          <a:spLocks noChangeAspect="1" noChangeArrowheads="1"/>
        </xdr:cNvSpPr>
      </xdr:nvSpPr>
      <xdr:spPr bwMode="auto">
        <a:xfrm>
          <a:off x="0" y="2724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123825</xdr:rowOff>
    </xdr:to>
    <xdr:sp macro="" textlink="">
      <xdr:nvSpPr>
        <xdr:cNvPr id="1302" name="AutoShape 278" descr="Port Townsend Yacht Club Club's Reciprocal Information Page">
          <a:hlinkClick xmlns:r="http://schemas.openxmlformats.org/officeDocument/2006/relationships" r:id="rId139" tgtFrame="_blank" tooltip="Port Townsend Yacht Club Club's Reciprocal Information Page"/>
          <a:extLst>
            <a:ext uri="{FF2B5EF4-FFF2-40B4-BE49-F238E27FC236}">
              <a16:creationId xmlns:a16="http://schemas.microsoft.com/office/drawing/2014/main" id="{08A77716-D2CE-AF17-ACD2-79F76D2BEC26}"/>
            </a:ext>
          </a:extLst>
        </xdr:cNvPr>
        <xdr:cNvSpPr>
          <a:spLocks noChangeAspect="1" noChangeArrowheads="1"/>
        </xdr:cNvSpPr>
      </xdr:nvSpPr>
      <xdr:spPr bwMode="auto">
        <a:xfrm>
          <a:off x="609600" y="2724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304800</xdr:colOff>
      <xdr:row>49</xdr:row>
      <xdr:rowOff>123825</xdr:rowOff>
    </xdr:to>
    <xdr:sp macro="" textlink="">
      <xdr:nvSpPr>
        <xdr:cNvPr id="1303" name="AutoShape 27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DF4A83BA-210D-2102-7988-98742F9CE841}"/>
            </a:ext>
          </a:extLst>
        </xdr:cNvPr>
        <xdr:cNvSpPr>
          <a:spLocks noChangeAspect="1" noChangeArrowheads="1"/>
        </xdr:cNvSpPr>
      </xdr:nvSpPr>
      <xdr:spPr bwMode="auto">
        <a:xfrm>
          <a:off x="3048000" y="2724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304800</xdr:colOff>
      <xdr:row>49</xdr:row>
      <xdr:rowOff>123825</xdr:rowOff>
    </xdr:to>
    <xdr:sp macro="" textlink="">
      <xdr:nvSpPr>
        <xdr:cNvPr id="1304" name="AutoShape 280">
          <a:hlinkClick xmlns:r="http://schemas.openxmlformats.org/officeDocument/2006/relationships" r:id="" tooltip="Information updated on 2023-01-13 12:36:52"/>
          <a:extLst>
            <a:ext uri="{FF2B5EF4-FFF2-40B4-BE49-F238E27FC236}">
              <a16:creationId xmlns:a16="http://schemas.microsoft.com/office/drawing/2014/main" id="{F98DB1F7-CD9C-4392-9AB9-7444D2F4572F}"/>
            </a:ext>
          </a:extLst>
        </xdr:cNvPr>
        <xdr:cNvSpPr>
          <a:spLocks noChangeAspect="1" noChangeArrowheads="1"/>
        </xdr:cNvSpPr>
      </xdr:nvSpPr>
      <xdr:spPr bwMode="auto">
        <a:xfrm>
          <a:off x="3657600" y="2724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304800</xdr:colOff>
      <xdr:row>49</xdr:row>
      <xdr:rowOff>123825</xdr:rowOff>
    </xdr:to>
    <xdr:sp macro="" textlink="">
      <xdr:nvSpPr>
        <xdr:cNvPr id="1305" name="AutoShape 28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FA5D924D-FD25-5D85-F8C1-E742B881D27F}"/>
            </a:ext>
          </a:extLst>
        </xdr:cNvPr>
        <xdr:cNvSpPr>
          <a:spLocks noChangeAspect="1" noChangeArrowheads="1"/>
        </xdr:cNvSpPr>
      </xdr:nvSpPr>
      <xdr:spPr bwMode="auto">
        <a:xfrm>
          <a:off x="4267200" y="2724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304800</xdr:colOff>
      <xdr:row>49</xdr:row>
      <xdr:rowOff>123825</xdr:rowOff>
    </xdr:to>
    <xdr:sp macro="" textlink="">
      <xdr:nvSpPr>
        <xdr:cNvPr id="1306" name="AutoShape 282">
          <a:hlinkClick xmlns:r="http://schemas.openxmlformats.org/officeDocument/2006/relationships" r:id="rId140" tgtFrame="_blank" tooltip="Go to the Message Board Forum!"/>
          <a:extLst>
            <a:ext uri="{FF2B5EF4-FFF2-40B4-BE49-F238E27FC236}">
              <a16:creationId xmlns:a16="http://schemas.microsoft.com/office/drawing/2014/main" id="{E3590B02-9919-28FB-62D0-C802E4E8CA69}"/>
            </a:ext>
          </a:extLst>
        </xdr:cNvPr>
        <xdr:cNvSpPr>
          <a:spLocks noChangeAspect="1" noChangeArrowheads="1"/>
        </xdr:cNvSpPr>
      </xdr:nvSpPr>
      <xdr:spPr bwMode="auto">
        <a:xfrm>
          <a:off x="4876800" y="2724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123825</xdr:rowOff>
    </xdr:to>
    <xdr:sp macro="" textlink="">
      <xdr:nvSpPr>
        <xdr:cNvPr id="1307" name="AutoShape 283">
          <a:hlinkClick xmlns:r="http://schemas.openxmlformats.org/officeDocument/2006/relationships" r:id="rId141"/>
          <a:extLst>
            <a:ext uri="{FF2B5EF4-FFF2-40B4-BE49-F238E27FC236}">
              <a16:creationId xmlns:a16="http://schemas.microsoft.com/office/drawing/2014/main" id="{75FDD103-0130-A336-5079-68563FFCD35A}"/>
            </a:ext>
          </a:extLst>
        </xdr:cNvPr>
        <xdr:cNvSpPr>
          <a:spLocks noChangeAspect="1" noChangeArrowheads="1"/>
        </xdr:cNvSpPr>
      </xdr:nvSpPr>
      <xdr:spPr bwMode="auto">
        <a:xfrm>
          <a:off x="0" y="27901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123825</xdr:rowOff>
    </xdr:to>
    <xdr:sp macro="" textlink="">
      <xdr:nvSpPr>
        <xdr:cNvPr id="1308" name="AutoShape 284" descr="Portland Yacht Club Club's Reciprocal Information Page">
          <a:hlinkClick xmlns:r="http://schemas.openxmlformats.org/officeDocument/2006/relationships" r:id="rId142" tgtFrame="_blank" tooltip="Portland Yacht Club Club's Reciprocal Information Page"/>
          <a:extLst>
            <a:ext uri="{FF2B5EF4-FFF2-40B4-BE49-F238E27FC236}">
              <a16:creationId xmlns:a16="http://schemas.microsoft.com/office/drawing/2014/main" id="{0D2A1DAD-644B-B1CA-0369-BB89BB3C62A2}"/>
            </a:ext>
          </a:extLst>
        </xdr:cNvPr>
        <xdr:cNvSpPr>
          <a:spLocks noChangeAspect="1" noChangeArrowheads="1"/>
        </xdr:cNvSpPr>
      </xdr:nvSpPr>
      <xdr:spPr bwMode="auto">
        <a:xfrm>
          <a:off x="609600" y="27901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304800</xdr:colOff>
      <xdr:row>50</xdr:row>
      <xdr:rowOff>123825</xdr:rowOff>
    </xdr:to>
    <xdr:sp macro="" textlink="">
      <xdr:nvSpPr>
        <xdr:cNvPr id="1309" name="AutoShape 28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0CB8EA0C-0D3F-1E42-93B8-5D366B630088}"/>
            </a:ext>
          </a:extLst>
        </xdr:cNvPr>
        <xdr:cNvSpPr>
          <a:spLocks noChangeAspect="1" noChangeArrowheads="1"/>
        </xdr:cNvSpPr>
      </xdr:nvSpPr>
      <xdr:spPr bwMode="auto">
        <a:xfrm>
          <a:off x="3048000" y="27901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304800</xdr:colOff>
      <xdr:row>50</xdr:row>
      <xdr:rowOff>123825</xdr:rowOff>
    </xdr:to>
    <xdr:sp macro="" textlink="">
      <xdr:nvSpPr>
        <xdr:cNvPr id="1310" name="AutoShape 286">
          <a:hlinkClick xmlns:r="http://schemas.openxmlformats.org/officeDocument/2006/relationships" r:id="" tooltip="Information updated on 2023-03-10 10:25:11"/>
          <a:extLst>
            <a:ext uri="{FF2B5EF4-FFF2-40B4-BE49-F238E27FC236}">
              <a16:creationId xmlns:a16="http://schemas.microsoft.com/office/drawing/2014/main" id="{690CB5C5-1FE2-C0DE-D573-16A9C55D2675}"/>
            </a:ext>
          </a:extLst>
        </xdr:cNvPr>
        <xdr:cNvSpPr>
          <a:spLocks noChangeAspect="1" noChangeArrowheads="1"/>
        </xdr:cNvSpPr>
      </xdr:nvSpPr>
      <xdr:spPr bwMode="auto">
        <a:xfrm>
          <a:off x="3657600" y="27901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304800</xdr:colOff>
      <xdr:row>50</xdr:row>
      <xdr:rowOff>123825</xdr:rowOff>
    </xdr:to>
    <xdr:sp macro="" textlink="">
      <xdr:nvSpPr>
        <xdr:cNvPr id="1311" name="AutoShape 28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983C328E-F20A-4F43-3F28-684E774693AF}"/>
            </a:ext>
          </a:extLst>
        </xdr:cNvPr>
        <xdr:cNvSpPr>
          <a:spLocks noChangeAspect="1" noChangeArrowheads="1"/>
        </xdr:cNvSpPr>
      </xdr:nvSpPr>
      <xdr:spPr bwMode="auto">
        <a:xfrm>
          <a:off x="4267200" y="27901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304800</xdr:colOff>
      <xdr:row>50</xdr:row>
      <xdr:rowOff>123825</xdr:rowOff>
    </xdr:to>
    <xdr:sp macro="" textlink="">
      <xdr:nvSpPr>
        <xdr:cNvPr id="1312" name="AutoShape 288">
          <a:hlinkClick xmlns:r="http://schemas.openxmlformats.org/officeDocument/2006/relationships" r:id="rId143" tgtFrame="_blank" tooltip="Go to the Message Board Forum!"/>
          <a:extLst>
            <a:ext uri="{FF2B5EF4-FFF2-40B4-BE49-F238E27FC236}">
              <a16:creationId xmlns:a16="http://schemas.microsoft.com/office/drawing/2014/main" id="{102964AA-8542-DD45-E3E7-2ABFF65369E8}"/>
            </a:ext>
          </a:extLst>
        </xdr:cNvPr>
        <xdr:cNvSpPr>
          <a:spLocks noChangeAspect="1" noChangeArrowheads="1"/>
        </xdr:cNvSpPr>
      </xdr:nvSpPr>
      <xdr:spPr bwMode="auto">
        <a:xfrm>
          <a:off x="4876800" y="27901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123825</xdr:rowOff>
    </xdr:to>
    <xdr:sp macro="" textlink="">
      <xdr:nvSpPr>
        <xdr:cNvPr id="1313" name="AutoShape 289">
          <a:hlinkClick xmlns:r="http://schemas.openxmlformats.org/officeDocument/2006/relationships" r:id="rId144"/>
          <a:extLst>
            <a:ext uri="{FF2B5EF4-FFF2-40B4-BE49-F238E27FC236}">
              <a16:creationId xmlns:a16="http://schemas.microsoft.com/office/drawing/2014/main" id="{8C0265AB-6B91-0530-F838-29C9750D9D95}"/>
            </a:ext>
          </a:extLst>
        </xdr:cNvPr>
        <xdr:cNvSpPr>
          <a:spLocks noChangeAspect="1" noChangeArrowheads="1"/>
        </xdr:cNvSpPr>
      </xdr:nvSpPr>
      <xdr:spPr bwMode="auto">
        <a:xfrm>
          <a:off x="0" y="2839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123825</xdr:rowOff>
    </xdr:to>
    <xdr:sp macro="" textlink="">
      <xdr:nvSpPr>
        <xdr:cNvPr id="1314" name="AutoShape 290" descr="Poulsbo Yacht Club Club's Reciprocal Information Page">
          <a:hlinkClick xmlns:r="http://schemas.openxmlformats.org/officeDocument/2006/relationships" r:id="rId145" tgtFrame="_blank" tooltip="Poulsbo Yacht Club Club's Reciprocal Information Page"/>
          <a:extLst>
            <a:ext uri="{FF2B5EF4-FFF2-40B4-BE49-F238E27FC236}">
              <a16:creationId xmlns:a16="http://schemas.microsoft.com/office/drawing/2014/main" id="{37EA47DF-BD5F-3532-ABC6-4DAA4AFCA172}"/>
            </a:ext>
          </a:extLst>
        </xdr:cNvPr>
        <xdr:cNvSpPr>
          <a:spLocks noChangeAspect="1" noChangeArrowheads="1"/>
        </xdr:cNvSpPr>
      </xdr:nvSpPr>
      <xdr:spPr bwMode="auto">
        <a:xfrm>
          <a:off x="609600" y="2839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304800</xdr:colOff>
      <xdr:row>51</xdr:row>
      <xdr:rowOff>123825</xdr:rowOff>
    </xdr:to>
    <xdr:sp macro="" textlink="">
      <xdr:nvSpPr>
        <xdr:cNvPr id="1315" name="AutoShape 29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804EB4FE-F359-5533-AAB5-E63F8BE0289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2839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304800</xdr:colOff>
      <xdr:row>51</xdr:row>
      <xdr:rowOff>123825</xdr:rowOff>
    </xdr:to>
    <xdr:sp macro="" textlink="">
      <xdr:nvSpPr>
        <xdr:cNvPr id="1316" name="AutoShape 292">
          <a:hlinkClick xmlns:r="http://schemas.openxmlformats.org/officeDocument/2006/relationships" r:id="" tooltip="Information updated on 2022-11-28 20:32:44"/>
          <a:extLst>
            <a:ext uri="{FF2B5EF4-FFF2-40B4-BE49-F238E27FC236}">
              <a16:creationId xmlns:a16="http://schemas.microsoft.com/office/drawing/2014/main" id="{A40494E3-6245-F074-05C2-13BB73DF97F5}"/>
            </a:ext>
          </a:extLst>
        </xdr:cNvPr>
        <xdr:cNvSpPr>
          <a:spLocks noChangeAspect="1" noChangeArrowheads="1"/>
        </xdr:cNvSpPr>
      </xdr:nvSpPr>
      <xdr:spPr bwMode="auto">
        <a:xfrm>
          <a:off x="3657600" y="2839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304800</xdr:colOff>
      <xdr:row>51</xdr:row>
      <xdr:rowOff>123825</xdr:rowOff>
    </xdr:to>
    <xdr:sp macro="" textlink="">
      <xdr:nvSpPr>
        <xdr:cNvPr id="1317" name="AutoShape 29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04B09B10-7FEA-4C52-D27E-9D54D0410AD8}"/>
            </a:ext>
          </a:extLst>
        </xdr:cNvPr>
        <xdr:cNvSpPr>
          <a:spLocks noChangeAspect="1" noChangeArrowheads="1"/>
        </xdr:cNvSpPr>
      </xdr:nvSpPr>
      <xdr:spPr bwMode="auto">
        <a:xfrm>
          <a:off x="4267200" y="2839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304800</xdr:colOff>
      <xdr:row>51</xdr:row>
      <xdr:rowOff>123825</xdr:rowOff>
    </xdr:to>
    <xdr:sp macro="" textlink="">
      <xdr:nvSpPr>
        <xdr:cNvPr id="1318" name="AutoShape 294">
          <a:hlinkClick xmlns:r="http://schemas.openxmlformats.org/officeDocument/2006/relationships" r:id="rId146" tgtFrame="_blank" tooltip="Go to the Message Board Forum!"/>
          <a:extLst>
            <a:ext uri="{FF2B5EF4-FFF2-40B4-BE49-F238E27FC236}">
              <a16:creationId xmlns:a16="http://schemas.microsoft.com/office/drawing/2014/main" id="{4B8CC178-3416-3B40-E332-EAC756BD8036}"/>
            </a:ext>
          </a:extLst>
        </xdr:cNvPr>
        <xdr:cNvSpPr>
          <a:spLocks noChangeAspect="1" noChangeArrowheads="1"/>
        </xdr:cNvSpPr>
      </xdr:nvSpPr>
      <xdr:spPr bwMode="auto">
        <a:xfrm>
          <a:off x="4876800" y="2839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123825</xdr:rowOff>
    </xdr:to>
    <xdr:sp macro="" textlink="">
      <xdr:nvSpPr>
        <xdr:cNvPr id="1319" name="AutoShape 295">
          <a:hlinkClick xmlns:r="http://schemas.openxmlformats.org/officeDocument/2006/relationships" r:id="rId147"/>
          <a:extLst>
            <a:ext uri="{FF2B5EF4-FFF2-40B4-BE49-F238E27FC236}">
              <a16:creationId xmlns:a16="http://schemas.microsoft.com/office/drawing/2014/main" id="{B4BC46B2-416D-59CA-17D4-8874A9A05152}"/>
            </a:ext>
          </a:extLst>
        </xdr:cNvPr>
        <xdr:cNvSpPr>
          <a:spLocks noChangeAspect="1" noChangeArrowheads="1"/>
        </xdr:cNvSpPr>
      </xdr:nvSpPr>
      <xdr:spPr bwMode="auto">
        <a:xfrm>
          <a:off x="0" y="2889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123825</xdr:rowOff>
    </xdr:to>
    <xdr:sp macro="" textlink="">
      <xdr:nvSpPr>
        <xdr:cNvPr id="1320" name="AutoShape 296" descr="Puget Sound Yacht Club Club's Reciprocal Information Page">
          <a:hlinkClick xmlns:r="http://schemas.openxmlformats.org/officeDocument/2006/relationships" r:id="rId148" tgtFrame="_blank" tooltip="Puget Sound Yacht Club Club's Reciprocal Information Page"/>
          <a:extLst>
            <a:ext uri="{FF2B5EF4-FFF2-40B4-BE49-F238E27FC236}">
              <a16:creationId xmlns:a16="http://schemas.microsoft.com/office/drawing/2014/main" id="{8044933A-3C8A-736E-9C26-84BBD6CD4E22}"/>
            </a:ext>
          </a:extLst>
        </xdr:cNvPr>
        <xdr:cNvSpPr>
          <a:spLocks noChangeAspect="1" noChangeArrowheads="1"/>
        </xdr:cNvSpPr>
      </xdr:nvSpPr>
      <xdr:spPr bwMode="auto">
        <a:xfrm>
          <a:off x="609600" y="2889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304800</xdr:colOff>
      <xdr:row>52</xdr:row>
      <xdr:rowOff>123825</xdr:rowOff>
    </xdr:to>
    <xdr:sp macro="" textlink="">
      <xdr:nvSpPr>
        <xdr:cNvPr id="1321" name="AutoShape 29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AD4A5ACA-9749-BB5A-5800-255203241894}"/>
            </a:ext>
          </a:extLst>
        </xdr:cNvPr>
        <xdr:cNvSpPr>
          <a:spLocks noChangeAspect="1" noChangeArrowheads="1"/>
        </xdr:cNvSpPr>
      </xdr:nvSpPr>
      <xdr:spPr bwMode="auto">
        <a:xfrm>
          <a:off x="3048000" y="2889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304800</xdr:colOff>
      <xdr:row>52</xdr:row>
      <xdr:rowOff>123825</xdr:rowOff>
    </xdr:to>
    <xdr:sp macro="" textlink="">
      <xdr:nvSpPr>
        <xdr:cNvPr id="1322" name="AutoShape 298">
          <a:hlinkClick xmlns:r="http://schemas.openxmlformats.org/officeDocument/2006/relationships" r:id="" tooltip="Information updated on 2022-04-26 14:31:53"/>
          <a:extLst>
            <a:ext uri="{FF2B5EF4-FFF2-40B4-BE49-F238E27FC236}">
              <a16:creationId xmlns:a16="http://schemas.microsoft.com/office/drawing/2014/main" id="{43A8E358-C6CF-7384-7263-CE20DA48EAA2}"/>
            </a:ext>
          </a:extLst>
        </xdr:cNvPr>
        <xdr:cNvSpPr>
          <a:spLocks noChangeAspect="1" noChangeArrowheads="1"/>
        </xdr:cNvSpPr>
      </xdr:nvSpPr>
      <xdr:spPr bwMode="auto">
        <a:xfrm>
          <a:off x="3657600" y="2889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304800</xdr:colOff>
      <xdr:row>52</xdr:row>
      <xdr:rowOff>123825</xdr:rowOff>
    </xdr:to>
    <xdr:sp macro="" textlink="">
      <xdr:nvSpPr>
        <xdr:cNvPr id="1323" name="AutoShape 29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A6CB8252-5782-FDE9-13C0-17636D13DC1C}"/>
            </a:ext>
          </a:extLst>
        </xdr:cNvPr>
        <xdr:cNvSpPr>
          <a:spLocks noChangeAspect="1" noChangeArrowheads="1"/>
        </xdr:cNvSpPr>
      </xdr:nvSpPr>
      <xdr:spPr bwMode="auto">
        <a:xfrm>
          <a:off x="4267200" y="2889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304800</xdr:colOff>
      <xdr:row>52</xdr:row>
      <xdr:rowOff>123825</xdr:rowOff>
    </xdr:to>
    <xdr:sp macro="" textlink="">
      <xdr:nvSpPr>
        <xdr:cNvPr id="1324" name="AutoShape 300">
          <a:hlinkClick xmlns:r="http://schemas.openxmlformats.org/officeDocument/2006/relationships" r:id="rId149" tgtFrame="_blank" tooltip="Go to the Message Board Forum!"/>
          <a:extLst>
            <a:ext uri="{FF2B5EF4-FFF2-40B4-BE49-F238E27FC236}">
              <a16:creationId xmlns:a16="http://schemas.microsoft.com/office/drawing/2014/main" id="{B5B01701-2C8E-B658-058A-4FB09078A169}"/>
            </a:ext>
          </a:extLst>
        </xdr:cNvPr>
        <xdr:cNvSpPr>
          <a:spLocks noChangeAspect="1" noChangeArrowheads="1"/>
        </xdr:cNvSpPr>
      </xdr:nvSpPr>
      <xdr:spPr bwMode="auto">
        <a:xfrm>
          <a:off x="4876800" y="2889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123825</xdr:rowOff>
    </xdr:to>
    <xdr:sp macro="" textlink="">
      <xdr:nvSpPr>
        <xdr:cNvPr id="1325" name="AutoShape 301">
          <a:hlinkClick xmlns:r="http://schemas.openxmlformats.org/officeDocument/2006/relationships" r:id="rId150"/>
          <a:extLst>
            <a:ext uri="{FF2B5EF4-FFF2-40B4-BE49-F238E27FC236}">
              <a16:creationId xmlns:a16="http://schemas.microsoft.com/office/drawing/2014/main" id="{B0E8B9BE-C57C-8580-2B0E-16D0EA8EDFD1}"/>
            </a:ext>
          </a:extLst>
        </xdr:cNvPr>
        <xdr:cNvSpPr>
          <a:spLocks noChangeAspect="1" noChangeArrowheads="1"/>
        </xdr:cNvSpPr>
      </xdr:nvSpPr>
      <xdr:spPr bwMode="auto">
        <a:xfrm>
          <a:off x="0" y="2955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123825</xdr:rowOff>
    </xdr:to>
    <xdr:sp macro="" textlink="">
      <xdr:nvSpPr>
        <xdr:cNvPr id="1326" name="AutoShape 302" descr="Quartermaster Yacht Club Club's Reciprocal Information Page">
          <a:hlinkClick xmlns:r="http://schemas.openxmlformats.org/officeDocument/2006/relationships" r:id="rId151" tgtFrame="_blank" tooltip="Quartermaster Yacht Club Club's Reciprocal Information Page"/>
          <a:extLst>
            <a:ext uri="{FF2B5EF4-FFF2-40B4-BE49-F238E27FC236}">
              <a16:creationId xmlns:a16="http://schemas.microsoft.com/office/drawing/2014/main" id="{6E00143A-90E9-7FD0-E9A8-521B8472FF9A}"/>
            </a:ext>
          </a:extLst>
        </xdr:cNvPr>
        <xdr:cNvSpPr>
          <a:spLocks noChangeAspect="1" noChangeArrowheads="1"/>
        </xdr:cNvSpPr>
      </xdr:nvSpPr>
      <xdr:spPr bwMode="auto">
        <a:xfrm>
          <a:off x="609600" y="2955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304800</xdr:colOff>
      <xdr:row>53</xdr:row>
      <xdr:rowOff>123825</xdr:rowOff>
    </xdr:to>
    <xdr:sp macro="" textlink="">
      <xdr:nvSpPr>
        <xdr:cNvPr id="1327" name="AutoShape 30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C3684801-C591-88C7-DD8C-4A9C58D2D607}"/>
            </a:ext>
          </a:extLst>
        </xdr:cNvPr>
        <xdr:cNvSpPr>
          <a:spLocks noChangeAspect="1" noChangeArrowheads="1"/>
        </xdr:cNvSpPr>
      </xdr:nvSpPr>
      <xdr:spPr bwMode="auto">
        <a:xfrm>
          <a:off x="3048000" y="2955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304800</xdr:colOff>
      <xdr:row>53</xdr:row>
      <xdr:rowOff>123825</xdr:rowOff>
    </xdr:to>
    <xdr:sp macro="" textlink="">
      <xdr:nvSpPr>
        <xdr:cNvPr id="1328" name="AutoShape 304">
          <a:hlinkClick xmlns:r="http://schemas.openxmlformats.org/officeDocument/2006/relationships" r:id="" tooltip="Information updated on 2023-04-01 13:45:01"/>
          <a:extLst>
            <a:ext uri="{FF2B5EF4-FFF2-40B4-BE49-F238E27FC236}">
              <a16:creationId xmlns:a16="http://schemas.microsoft.com/office/drawing/2014/main" id="{625C36C6-FF6B-9AB3-F0E6-1D1A08FFF5FF}"/>
            </a:ext>
          </a:extLst>
        </xdr:cNvPr>
        <xdr:cNvSpPr>
          <a:spLocks noChangeAspect="1" noChangeArrowheads="1"/>
        </xdr:cNvSpPr>
      </xdr:nvSpPr>
      <xdr:spPr bwMode="auto">
        <a:xfrm>
          <a:off x="3657600" y="2955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304800</xdr:colOff>
      <xdr:row>53</xdr:row>
      <xdr:rowOff>123825</xdr:rowOff>
    </xdr:to>
    <xdr:sp macro="" textlink="">
      <xdr:nvSpPr>
        <xdr:cNvPr id="1329" name="AutoShape 30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3CA5C1C4-DF27-C8DF-66FA-DF318EEB2693}"/>
            </a:ext>
          </a:extLst>
        </xdr:cNvPr>
        <xdr:cNvSpPr>
          <a:spLocks noChangeAspect="1" noChangeArrowheads="1"/>
        </xdr:cNvSpPr>
      </xdr:nvSpPr>
      <xdr:spPr bwMode="auto">
        <a:xfrm>
          <a:off x="4267200" y="2955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304800</xdr:colOff>
      <xdr:row>53</xdr:row>
      <xdr:rowOff>123825</xdr:rowOff>
    </xdr:to>
    <xdr:sp macro="" textlink="">
      <xdr:nvSpPr>
        <xdr:cNvPr id="1330" name="AutoShape 306">
          <a:hlinkClick xmlns:r="http://schemas.openxmlformats.org/officeDocument/2006/relationships" r:id="rId152" tgtFrame="_blank" tooltip="Go to the Message Board Forum!"/>
          <a:extLst>
            <a:ext uri="{FF2B5EF4-FFF2-40B4-BE49-F238E27FC236}">
              <a16:creationId xmlns:a16="http://schemas.microsoft.com/office/drawing/2014/main" id="{FC06173D-3939-893A-DD53-35B3890B6D95}"/>
            </a:ext>
          </a:extLst>
        </xdr:cNvPr>
        <xdr:cNvSpPr>
          <a:spLocks noChangeAspect="1" noChangeArrowheads="1"/>
        </xdr:cNvSpPr>
      </xdr:nvSpPr>
      <xdr:spPr bwMode="auto">
        <a:xfrm>
          <a:off x="4876800" y="2955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123825</xdr:rowOff>
    </xdr:to>
    <xdr:sp macro="" textlink="">
      <xdr:nvSpPr>
        <xdr:cNvPr id="1331" name="AutoShape 307">
          <a:hlinkClick xmlns:r="http://schemas.openxmlformats.org/officeDocument/2006/relationships" r:id="rId153"/>
          <a:extLst>
            <a:ext uri="{FF2B5EF4-FFF2-40B4-BE49-F238E27FC236}">
              <a16:creationId xmlns:a16="http://schemas.microsoft.com/office/drawing/2014/main" id="{609C43E6-A44E-D9F4-D95C-899DAD618B3A}"/>
            </a:ext>
          </a:extLst>
        </xdr:cNvPr>
        <xdr:cNvSpPr>
          <a:spLocks noChangeAspect="1" noChangeArrowheads="1"/>
        </xdr:cNvSpPr>
      </xdr:nvSpPr>
      <xdr:spPr bwMode="auto">
        <a:xfrm>
          <a:off x="0" y="30213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123825</xdr:rowOff>
    </xdr:to>
    <xdr:sp macro="" textlink="">
      <xdr:nvSpPr>
        <xdr:cNvPr id="1332" name="AutoShape 308" descr="Queen City Yacht Club Club's Reciprocal Information Page">
          <a:hlinkClick xmlns:r="http://schemas.openxmlformats.org/officeDocument/2006/relationships" r:id="rId154" tgtFrame="_blank" tooltip="Queen City Yacht Club Club's Reciprocal Information Page"/>
          <a:extLst>
            <a:ext uri="{FF2B5EF4-FFF2-40B4-BE49-F238E27FC236}">
              <a16:creationId xmlns:a16="http://schemas.microsoft.com/office/drawing/2014/main" id="{F0F20D67-DA96-B55B-650E-0EDEBEEF3A08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213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304800</xdr:colOff>
      <xdr:row>54</xdr:row>
      <xdr:rowOff>123825</xdr:rowOff>
    </xdr:to>
    <xdr:sp macro="" textlink="">
      <xdr:nvSpPr>
        <xdr:cNvPr id="1333" name="AutoShape 30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2FB80141-F4E4-FB08-3401-774A183FF356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0213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304800</xdr:colOff>
      <xdr:row>54</xdr:row>
      <xdr:rowOff>123825</xdr:rowOff>
    </xdr:to>
    <xdr:sp macro="" textlink="">
      <xdr:nvSpPr>
        <xdr:cNvPr id="1334" name="AutoShape 310">
          <a:hlinkClick xmlns:r="http://schemas.openxmlformats.org/officeDocument/2006/relationships" r:id="" tooltip="Information updated on 2021-11-25 11:29:13"/>
          <a:extLst>
            <a:ext uri="{FF2B5EF4-FFF2-40B4-BE49-F238E27FC236}">
              <a16:creationId xmlns:a16="http://schemas.microsoft.com/office/drawing/2014/main" id="{7E2A588E-C3BC-4E7C-6AC0-BA57C04C13E6}"/>
            </a:ext>
          </a:extLst>
        </xdr:cNvPr>
        <xdr:cNvSpPr>
          <a:spLocks noChangeAspect="1" noChangeArrowheads="1"/>
        </xdr:cNvSpPr>
      </xdr:nvSpPr>
      <xdr:spPr bwMode="auto">
        <a:xfrm>
          <a:off x="3657600" y="30213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304800</xdr:colOff>
      <xdr:row>54</xdr:row>
      <xdr:rowOff>123825</xdr:rowOff>
    </xdr:to>
    <xdr:sp macro="" textlink="">
      <xdr:nvSpPr>
        <xdr:cNvPr id="1335" name="AutoShape 31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3A69742E-5411-F456-E552-818D263E2BBD}"/>
            </a:ext>
          </a:extLst>
        </xdr:cNvPr>
        <xdr:cNvSpPr>
          <a:spLocks noChangeAspect="1" noChangeArrowheads="1"/>
        </xdr:cNvSpPr>
      </xdr:nvSpPr>
      <xdr:spPr bwMode="auto">
        <a:xfrm>
          <a:off x="4267200" y="30213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304800</xdr:colOff>
      <xdr:row>54</xdr:row>
      <xdr:rowOff>123825</xdr:rowOff>
    </xdr:to>
    <xdr:sp macro="" textlink="">
      <xdr:nvSpPr>
        <xdr:cNvPr id="1336" name="AutoShape 312">
          <a:hlinkClick xmlns:r="http://schemas.openxmlformats.org/officeDocument/2006/relationships" r:id="rId155" tgtFrame="_blank" tooltip="Go to the Message Board Forum!"/>
          <a:extLst>
            <a:ext uri="{FF2B5EF4-FFF2-40B4-BE49-F238E27FC236}">
              <a16:creationId xmlns:a16="http://schemas.microsoft.com/office/drawing/2014/main" id="{3F449F2D-2AD2-F422-0968-FE782D7D1ECD}"/>
            </a:ext>
          </a:extLst>
        </xdr:cNvPr>
        <xdr:cNvSpPr>
          <a:spLocks noChangeAspect="1" noChangeArrowheads="1"/>
        </xdr:cNvSpPr>
      </xdr:nvSpPr>
      <xdr:spPr bwMode="auto">
        <a:xfrm>
          <a:off x="4876800" y="30213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123825</xdr:rowOff>
    </xdr:to>
    <xdr:sp macro="" textlink="">
      <xdr:nvSpPr>
        <xdr:cNvPr id="1337" name="AutoShape 313">
          <a:hlinkClick xmlns:r="http://schemas.openxmlformats.org/officeDocument/2006/relationships" r:id="rId156"/>
          <a:extLst>
            <a:ext uri="{FF2B5EF4-FFF2-40B4-BE49-F238E27FC236}">
              <a16:creationId xmlns:a16="http://schemas.microsoft.com/office/drawing/2014/main" id="{4EA4CF00-50B5-1B9B-E471-BCA30AB27783}"/>
            </a:ext>
          </a:extLst>
        </xdr:cNvPr>
        <xdr:cNvSpPr>
          <a:spLocks noChangeAspect="1" noChangeArrowheads="1"/>
        </xdr:cNvSpPr>
      </xdr:nvSpPr>
      <xdr:spPr bwMode="auto">
        <a:xfrm>
          <a:off x="0" y="30708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123825</xdr:rowOff>
    </xdr:to>
    <xdr:sp macro="" textlink="">
      <xdr:nvSpPr>
        <xdr:cNvPr id="1338" name="AutoShape 314" descr="Roche Harbor Yacht Club Club's Reciprocal Information Page">
          <a:hlinkClick xmlns:r="http://schemas.openxmlformats.org/officeDocument/2006/relationships" r:id="rId157" tgtFrame="_blank" tooltip="Roche Harbor Yacht Club Club's Reciprocal Information Page"/>
          <a:extLst>
            <a:ext uri="{FF2B5EF4-FFF2-40B4-BE49-F238E27FC236}">
              <a16:creationId xmlns:a16="http://schemas.microsoft.com/office/drawing/2014/main" id="{30344701-6AE5-7C45-1DDF-207FFB6DD746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708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54</xdr:row>
      <xdr:rowOff>0</xdr:rowOff>
    </xdr:from>
    <xdr:to>
      <xdr:col>3</xdr:col>
      <xdr:colOff>304800</xdr:colOff>
      <xdr:row>55</xdr:row>
      <xdr:rowOff>123825</xdr:rowOff>
    </xdr:to>
    <xdr:sp macro="" textlink="">
      <xdr:nvSpPr>
        <xdr:cNvPr id="1339" name="AutoShape 31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58A2C444-D0ED-5745-95EC-1681BE492861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0708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54</xdr:row>
      <xdr:rowOff>0</xdr:rowOff>
    </xdr:from>
    <xdr:to>
      <xdr:col>3</xdr:col>
      <xdr:colOff>304800</xdr:colOff>
      <xdr:row>55</xdr:row>
      <xdr:rowOff>123825</xdr:rowOff>
    </xdr:to>
    <xdr:sp macro="" textlink="">
      <xdr:nvSpPr>
        <xdr:cNvPr id="1340" name="AutoShape 316">
          <a:hlinkClick xmlns:r="http://schemas.openxmlformats.org/officeDocument/2006/relationships" r:id="" tooltip="Information updated on 2022-11-14 16:40:49"/>
          <a:extLst>
            <a:ext uri="{FF2B5EF4-FFF2-40B4-BE49-F238E27FC236}">
              <a16:creationId xmlns:a16="http://schemas.microsoft.com/office/drawing/2014/main" id="{220F301E-FB40-2FA3-C4AD-BD90414B0A09}"/>
            </a:ext>
          </a:extLst>
        </xdr:cNvPr>
        <xdr:cNvSpPr>
          <a:spLocks noChangeAspect="1" noChangeArrowheads="1"/>
        </xdr:cNvSpPr>
      </xdr:nvSpPr>
      <xdr:spPr bwMode="auto">
        <a:xfrm>
          <a:off x="3657600" y="30708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54</xdr:row>
      <xdr:rowOff>0</xdr:rowOff>
    </xdr:from>
    <xdr:to>
      <xdr:col>3</xdr:col>
      <xdr:colOff>304800</xdr:colOff>
      <xdr:row>55</xdr:row>
      <xdr:rowOff>123825</xdr:rowOff>
    </xdr:to>
    <xdr:sp macro="" textlink="">
      <xdr:nvSpPr>
        <xdr:cNvPr id="1341" name="AutoShape 31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F4722FA5-2987-4B4A-3B37-D9D7002DFBE2}"/>
            </a:ext>
          </a:extLst>
        </xdr:cNvPr>
        <xdr:cNvSpPr>
          <a:spLocks noChangeAspect="1" noChangeArrowheads="1"/>
        </xdr:cNvSpPr>
      </xdr:nvSpPr>
      <xdr:spPr bwMode="auto">
        <a:xfrm>
          <a:off x="4267200" y="30708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54</xdr:row>
      <xdr:rowOff>0</xdr:rowOff>
    </xdr:from>
    <xdr:to>
      <xdr:col>3</xdr:col>
      <xdr:colOff>304800</xdr:colOff>
      <xdr:row>55</xdr:row>
      <xdr:rowOff>123825</xdr:rowOff>
    </xdr:to>
    <xdr:sp macro="" textlink="">
      <xdr:nvSpPr>
        <xdr:cNvPr id="1342" name="AutoShape 318">
          <a:hlinkClick xmlns:r="http://schemas.openxmlformats.org/officeDocument/2006/relationships" r:id="rId158" tgtFrame="_blank" tooltip="Go to the Message Board Forum!"/>
          <a:extLst>
            <a:ext uri="{FF2B5EF4-FFF2-40B4-BE49-F238E27FC236}">
              <a16:creationId xmlns:a16="http://schemas.microsoft.com/office/drawing/2014/main" id="{32EBB85A-A80E-36DD-52AC-1D7B4D8502ED}"/>
            </a:ext>
          </a:extLst>
        </xdr:cNvPr>
        <xdr:cNvSpPr>
          <a:spLocks noChangeAspect="1" noChangeArrowheads="1"/>
        </xdr:cNvSpPr>
      </xdr:nvSpPr>
      <xdr:spPr bwMode="auto">
        <a:xfrm>
          <a:off x="4876800" y="30708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123825</xdr:rowOff>
    </xdr:to>
    <xdr:sp macro="" textlink="">
      <xdr:nvSpPr>
        <xdr:cNvPr id="1343" name="AutoShape 319">
          <a:hlinkClick xmlns:r="http://schemas.openxmlformats.org/officeDocument/2006/relationships" r:id="rId159"/>
          <a:extLst>
            <a:ext uri="{FF2B5EF4-FFF2-40B4-BE49-F238E27FC236}">
              <a16:creationId xmlns:a16="http://schemas.microsoft.com/office/drawing/2014/main" id="{4948D2C6-7EB3-1A77-C78A-BA26553C11B7}"/>
            </a:ext>
          </a:extLst>
        </xdr:cNvPr>
        <xdr:cNvSpPr>
          <a:spLocks noChangeAspect="1" noChangeArrowheads="1"/>
        </xdr:cNvSpPr>
      </xdr:nvSpPr>
      <xdr:spPr bwMode="auto">
        <a:xfrm>
          <a:off x="0" y="3136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123825</xdr:rowOff>
    </xdr:to>
    <xdr:sp macro="" textlink="">
      <xdr:nvSpPr>
        <xdr:cNvPr id="1344" name="AutoShape 320" descr="Rose City Yacht Club Club's Reciprocal Information Page">
          <a:hlinkClick xmlns:r="http://schemas.openxmlformats.org/officeDocument/2006/relationships" r:id="rId160" tgtFrame="_blank" tooltip="Rose City Yacht Club Club's Reciprocal Information Page"/>
          <a:extLst>
            <a:ext uri="{FF2B5EF4-FFF2-40B4-BE49-F238E27FC236}">
              <a16:creationId xmlns:a16="http://schemas.microsoft.com/office/drawing/2014/main" id="{2E22AD55-C6AC-9511-4A88-72CCD585359D}"/>
            </a:ext>
          </a:extLst>
        </xdr:cNvPr>
        <xdr:cNvSpPr>
          <a:spLocks noChangeAspect="1" noChangeArrowheads="1"/>
        </xdr:cNvSpPr>
      </xdr:nvSpPr>
      <xdr:spPr bwMode="auto">
        <a:xfrm>
          <a:off x="609600" y="3136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304800</xdr:colOff>
      <xdr:row>56</xdr:row>
      <xdr:rowOff>123825</xdr:rowOff>
    </xdr:to>
    <xdr:sp macro="" textlink="">
      <xdr:nvSpPr>
        <xdr:cNvPr id="1345" name="AutoShape 32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AC25D123-6017-A231-032D-4A0FFA2CA3AB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136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304800</xdr:colOff>
      <xdr:row>56</xdr:row>
      <xdr:rowOff>123825</xdr:rowOff>
    </xdr:to>
    <xdr:sp macro="" textlink="">
      <xdr:nvSpPr>
        <xdr:cNvPr id="1346" name="AutoShape 322">
          <a:hlinkClick xmlns:r="http://schemas.openxmlformats.org/officeDocument/2006/relationships" r:id="" tooltip="Information updated on 2023-01-21 14:01:57"/>
          <a:extLst>
            <a:ext uri="{FF2B5EF4-FFF2-40B4-BE49-F238E27FC236}">
              <a16:creationId xmlns:a16="http://schemas.microsoft.com/office/drawing/2014/main" id="{05F8C88F-72E2-F60C-E55F-912E022E612E}"/>
            </a:ext>
          </a:extLst>
        </xdr:cNvPr>
        <xdr:cNvSpPr>
          <a:spLocks noChangeAspect="1" noChangeArrowheads="1"/>
        </xdr:cNvSpPr>
      </xdr:nvSpPr>
      <xdr:spPr bwMode="auto">
        <a:xfrm>
          <a:off x="3657600" y="3136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304800</xdr:colOff>
      <xdr:row>56</xdr:row>
      <xdr:rowOff>123825</xdr:rowOff>
    </xdr:to>
    <xdr:sp macro="" textlink="">
      <xdr:nvSpPr>
        <xdr:cNvPr id="1347" name="AutoShape 32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6286E85A-5FA5-49D8-C833-C1A9E8EBB8C8}"/>
            </a:ext>
          </a:extLst>
        </xdr:cNvPr>
        <xdr:cNvSpPr>
          <a:spLocks noChangeAspect="1" noChangeArrowheads="1"/>
        </xdr:cNvSpPr>
      </xdr:nvSpPr>
      <xdr:spPr bwMode="auto">
        <a:xfrm>
          <a:off x="4267200" y="3136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304800</xdr:colOff>
      <xdr:row>56</xdr:row>
      <xdr:rowOff>123825</xdr:rowOff>
    </xdr:to>
    <xdr:sp macro="" textlink="">
      <xdr:nvSpPr>
        <xdr:cNvPr id="1348" name="AutoShape 324">
          <a:hlinkClick xmlns:r="http://schemas.openxmlformats.org/officeDocument/2006/relationships" r:id="rId161" tgtFrame="_blank" tooltip="Go to the Message Board Forum!"/>
          <a:extLst>
            <a:ext uri="{FF2B5EF4-FFF2-40B4-BE49-F238E27FC236}">
              <a16:creationId xmlns:a16="http://schemas.microsoft.com/office/drawing/2014/main" id="{CA757710-77B5-41E2-B680-14DB3A200F39}"/>
            </a:ext>
          </a:extLst>
        </xdr:cNvPr>
        <xdr:cNvSpPr>
          <a:spLocks noChangeAspect="1" noChangeArrowheads="1"/>
        </xdr:cNvSpPr>
      </xdr:nvSpPr>
      <xdr:spPr bwMode="auto">
        <a:xfrm>
          <a:off x="4876800" y="3136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123825</xdr:rowOff>
    </xdr:to>
    <xdr:sp macro="" textlink="">
      <xdr:nvSpPr>
        <xdr:cNvPr id="1349" name="AutoShape 325">
          <a:hlinkClick xmlns:r="http://schemas.openxmlformats.org/officeDocument/2006/relationships" r:id="rId162"/>
          <a:extLst>
            <a:ext uri="{FF2B5EF4-FFF2-40B4-BE49-F238E27FC236}">
              <a16:creationId xmlns:a16="http://schemas.microsoft.com/office/drawing/2014/main" id="{18C4BD51-3BF8-C917-2881-2538654B9EF0}"/>
            </a:ext>
          </a:extLst>
        </xdr:cNvPr>
        <xdr:cNvSpPr>
          <a:spLocks noChangeAspect="1" noChangeArrowheads="1"/>
        </xdr:cNvSpPr>
      </xdr:nvSpPr>
      <xdr:spPr bwMode="auto">
        <a:xfrm>
          <a:off x="0" y="3186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123825</xdr:rowOff>
    </xdr:to>
    <xdr:sp macro="" textlink="">
      <xdr:nvSpPr>
        <xdr:cNvPr id="1350" name="AutoShape 326" descr="Royal City Yacht Club Club's Reciprocal Information Page">
          <a:hlinkClick xmlns:r="http://schemas.openxmlformats.org/officeDocument/2006/relationships" r:id="rId163" tgtFrame="_blank" tooltip="Royal City Yacht Club Club's Reciprocal Information Page"/>
          <a:extLst>
            <a:ext uri="{FF2B5EF4-FFF2-40B4-BE49-F238E27FC236}">
              <a16:creationId xmlns:a16="http://schemas.microsoft.com/office/drawing/2014/main" id="{DD1BFAA7-B35F-24E9-78B1-06ACA07EBC43}"/>
            </a:ext>
          </a:extLst>
        </xdr:cNvPr>
        <xdr:cNvSpPr>
          <a:spLocks noChangeAspect="1" noChangeArrowheads="1"/>
        </xdr:cNvSpPr>
      </xdr:nvSpPr>
      <xdr:spPr bwMode="auto">
        <a:xfrm>
          <a:off x="609600" y="3186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304800</xdr:colOff>
      <xdr:row>57</xdr:row>
      <xdr:rowOff>123825</xdr:rowOff>
    </xdr:to>
    <xdr:sp macro="" textlink="">
      <xdr:nvSpPr>
        <xdr:cNvPr id="1351" name="AutoShape 32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CE3E9B59-DD9A-2A5E-D23E-A24742C39C3F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186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304800</xdr:colOff>
      <xdr:row>57</xdr:row>
      <xdr:rowOff>123825</xdr:rowOff>
    </xdr:to>
    <xdr:sp macro="" textlink="">
      <xdr:nvSpPr>
        <xdr:cNvPr id="1352" name="AutoShape 328">
          <a:hlinkClick xmlns:r="http://schemas.openxmlformats.org/officeDocument/2006/relationships" r:id="" tooltip="Information updated on 2023-02-12 13:21:35"/>
          <a:extLst>
            <a:ext uri="{FF2B5EF4-FFF2-40B4-BE49-F238E27FC236}">
              <a16:creationId xmlns:a16="http://schemas.microsoft.com/office/drawing/2014/main" id="{E25784EE-9BED-ACF7-CB0B-37D913629585}"/>
            </a:ext>
          </a:extLst>
        </xdr:cNvPr>
        <xdr:cNvSpPr>
          <a:spLocks noChangeAspect="1" noChangeArrowheads="1"/>
        </xdr:cNvSpPr>
      </xdr:nvSpPr>
      <xdr:spPr bwMode="auto">
        <a:xfrm>
          <a:off x="3657600" y="3186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304800</xdr:colOff>
      <xdr:row>57</xdr:row>
      <xdr:rowOff>123825</xdr:rowOff>
    </xdr:to>
    <xdr:sp macro="" textlink="">
      <xdr:nvSpPr>
        <xdr:cNvPr id="1353" name="AutoShape 32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2DDC03C4-2AB1-B064-8917-08693EF86C01}"/>
            </a:ext>
          </a:extLst>
        </xdr:cNvPr>
        <xdr:cNvSpPr>
          <a:spLocks noChangeAspect="1" noChangeArrowheads="1"/>
        </xdr:cNvSpPr>
      </xdr:nvSpPr>
      <xdr:spPr bwMode="auto">
        <a:xfrm>
          <a:off x="4267200" y="3186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304800</xdr:colOff>
      <xdr:row>57</xdr:row>
      <xdr:rowOff>123825</xdr:rowOff>
    </xdr:to>
    <xdr:sp macro="" textlink="">
      <xdr:nvSpPr>
        <xdr:cNvPr id="1354" name="AutoShape 330">
          <a:hlinkClick xmlns:r="http://schemas.openxmlformats.org/officeDocument/2006/relationships" r:id="rId164" tgtFrame="_blank" tooltip="Go to the Message Board Forum!"/>
          <a:extLst>
            <a:ext uri="{FF2B5EF4-FFF2-40B4-BE49-F238E27FC236}">
              <a16:creationId xmlns:a16="http://schemas.microsoft.com/office/drawing/2014/main" id="{03C55CA4-0005-24A0-0F2A-1F9C6380C435}"/>
            </a:ext>
          </a:extLst>
        </xdr:cNvPr>
        <xdr:cNvSpPr>
          <a:spLocks noChangeAspect="1" noChangeArrowheads="1"/>
        </xdr:cNvSpPr>
      </xdr:nvSpPr>
      <xdr:spPr bwMode="auto">
        <a:xfrm>
          <a:off x="4876800" y="3186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123825</xdr:rowOff>
    </xdr:to>
    <xdr:sp macro="" textlink="">
      <xdr:nvSpPr>
        <xdr:cNvPr id="1355" name="AutoShape 331">
          <a:hlinkClick xmlns:r="http://schemas.openxmlformats.org/officeDocument/2006/relationships" r:id="rId165"/>
          <a:extLst>
            <a:ext uri="{FF2B5EF4-FFF2-40B4-BE49-F238E27FC236}">
              <a16:creationId xmlns:a16="http://schemas.microsoft.com/office/drawing/2014/main" id="{9919B628-8200-F78B-4FCE-C325E80DD334}"/>
            </a:ext>
          </a:extLst>
        </xdr:cNvPr>
        <xdr:cNvSpPr>
          <a:spLocks noChangeAspect="1" noChangeArrowheads="1"/>
        </xdr:cNvSpPr>
      </xdr:nvSpPr>
      <xdr:spPr bwMode="auto">
        <a:xfrm>
          <a:off x="0" y="3235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123825</xdr:rowOff>
    </xdr:to>
    <xdr:sp macro="" textlink="">
      <xdr:nvSpPr>
        <xdr:cNvPr id="1356" name="AutoShape 332" descr="Sauvie Island Yacht Club Club's Reciprocal Information Page">
          <a:hlinkClick xmlns:r="http://schemas.openxmlformats.org/officeDocument/2006/relationships" r:id="rId166" tgtFrame="_blank" tooltip="Sauvie Island Yacht Club Club's Reciprocal Information Page"/>
          <a:extLst>
            <a:ext uri="{FF2B5EF4-FFF2-40B4-BE49-F238E27FC236}">
              <a16:creationId xmlns:a16="http://schemas.microsoft.com/office/drawing/2014/main" id="{61CD0ABD-4FAE-2BC8-A902-C38E1A1277A9}"/>
            </a:ext>
          </a:extLst>
        </xdr:cNvPr>
        <xdr:cNvSpPr>
          <a:spLocks noChangeAspect="1" noChangeArrowheads="1"/>
        </xdr:cNvSpPr>
      </xdr:nvSpPr>
      <xdr:spPr bwMode="auto">
        <a:xfrm>
          <a:off x="609600" y="3235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304800</xdr:colOff>
      <xdr:row>58</xdr:row>
      <xdr:rowOff>123825</xdr:rowOff>
    </xdr:to>
    <xdr:sp macro="" textlink="">
      <xdr:nvSpPr>
        <xdr:cNvPr id="1357" name="AutoShape 33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282EA472-0376-138E-F6D0-457C50BB5E4C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5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304800</xdr:colOff>
      <xdr:row>58</xdr:row>
      <xdr:rowOff>123825</xdr:rowOff>
    </xdr:to>
    <xdr:sp macro="" textlink="">
      <xdr:nvSpPr>
        <xdr:cNvPr id="1358" name="AutoShape 334">
          <a:hlinkClick xmlns:r="http://schemas.openxmlformats.org/officeDocument/2006/relationships" r:id="" tooltip="Information updated on 2022-11-01 14:39:42"/>
          <a:extLst>
            <a:ext uri="{FF2B5EF4-FFF2-40B4-BE49-F238E27FC236}">
              <a16:creationId xmlns:a16="http://schemas.microsoft.com/office/drawing/2014/main" id="{E926CC74-9091-2D22-6CDE-0C40C502F642}"/>
            </a:ext>
          </a:extLst>
        </xdr:cNvPr>
        <xdr:cNvSpPr>
          <a:spLocks noChangeAspect="1" noChangeArrowheads="1"/>
        </xdr:cNvSpPr>
      </xdr:nvSpPr>
      <xdr:spPr bwMode="auto">
        <a:xfrm>
          <a:off x="3657600" y="3235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304800</xdr:colOff>
      <xdr:row>58</xdr:row>
      <xdr:rowOff>123825</xdr:rowOff>
    </xdr:to>
    <xdr:sp macro="" textlink="">
      <xdr:nvSpPr>
        <xdr:cNvPr id="1359" name="AutoShape 33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F0D3E004-6CA9-7E12-1AFA-D283550CDF77}"/>
            </a:ext>
          </a:extLst>
        </xdr:cNvPr>
        <xdr:cNvSpPr>
          <a:spLocks noChangeAspect="1" noChangeArrowheads="1"/>
        </xdr:cNvSpPr>
      </xdr:nvSpPr>
      <xdr:spPr bwMode="auto">
        <a:xfrm>
          <a:off x="4267200" y="3235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304800</xdr:colOff>
      <xdr:row>58</xdr:row>
      <xdr:rowOff>123825</xdr:rowOff>
    </xdr:to>
    <xdr:sp macro="" textlink="">
      <xdr:nvSpPr>
        <xdr:cNvPr id="1360" name="AutoShape 336">
          <a:hlinkClick xmlns:r="http://schemas.openxmlformats.org/officeDocument/2006/relationships" r:id="rId167" tgtFrame="_blank" tooltip="Go to the Message Board Forum!"/>
          <a:extLst>
            <a:ext uri="{FF2B5EF4-FFF2-40B4-BE49-F238E27FC236}">
              <a16:creationId xmlns:a16="http://schemas.microsoft.com/office/drawing/2014/main" id="{D918F72F-64BA-E29A-5A6A-F37AE76CA612}"/>
            </a:ext>
          </a:extLst>
        </xdr:cNvPr>
        <xdr:cNvSpPr>
          <a:spLocks noChangeAspect="1" noChangeArrowheads="1"/>
        </xdr:cNvSpPr>
      </xdr:nvSpPr>
      <xdr:spPr bwMode="auto">
        <a:xfrm>
          <a:off x="4876800" y="3235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304800</xdr:colOff>
      <xdr:row>57</xdr:row>
      <xdr:rowOff>123825</xdr:rowOff>
    </xdr:to>
    <xdr:sp macro="" textlink="">
      <xdr:nvSpPr>
        <xdr:cNvPr id="1361" name="AutoShape 337">
          <a:hlinkClick xmlns:r="http://schemas.openxmlformats.org/officeDocument/2006/relationships" r:id="rId168"/>
          <a:extLst>
            <a:ext uri="{FF2B5EF4-FFF2-40B4-BE49-F238E27FC236}">
              <a16:creationId xmlns:a16="http://schemas.microsoft.com/office/drawing/2014/main" id="{55BD2691-94FA-6937-5940-AC43684C0D89}"/>
            </a:ext>
          </a:extLst>
        </xdr:cNvPr>
        <xdr:cNvSpPr>
          <a:spLocks noChangeAspect="1" noChangeArrowheads="1"/>
        </xdr:cNvSpPr>
      </xdr:nvSpPr>
      <xdr:spPr bwMode="auto">
        <a:xfrm>
          <a:off x="0" y="33020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304800</xdr:colOff>
      <xdr:row>57</xdr:row>
      <xdr:rowOff>123825</xdr:rowOff>
    </xdr:to>
    <xdr:sp macro="" textlink="">
      <xdr:nvSpPr>
        <xdr:cNvPr id="1362" name="AutoShape 338" descr="Seabacs Yacht Club (Boeing Co.) Club's Reciprocal Information Page">
          <a:hlinkClick xmlns:r="http://schemas.openxmlformats.org/officeDocument/2006/relationships" r:id="rId169" tgtFrame="_blank" tooltip="Seabacs Yacht Club (Boeing Co.) Club's Reciprocal Information Page"/>
          <a:extLst>
            <a:ext uri="{FF2B5EF4-FFF2-40B4-BE49-F238E27FC236}">
              <a16:creationId xmlns:a16="http://schemas.microsoft.com/office/drawing/2014/main" id="{97AC270E-EF39-B897-ED84-63C9B18D568D}"/>
            </a:ext>
          </a:extLst>
        </xdr:cNvPr>
        <xdr:cNvSpPr>
          <a:spLocks noChangeAspect="1" noChangeArrowheads="1"/>
        </xdr:cNvSpPr>
      </xdr:nvSpPr>
      <xdr:spPr bwMode="auto">
        <a:xfrm>
          <a:off x="609600" y="33020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304800</xdr:colOff>
      <xdr:row>59</xdr:row>
      <xdr:rowOff>123825</xdr:rowOff>
    </xdr:to>
    <xdr:sp macro="" textlink="">
      <xdr:nvSpPr>
        <xdr:cNvPr id="1363" name="AutoShape 33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06366DAC-E93B-3831-66FA-A688EFF9C2FB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3020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304800</xdr:colOff>
      <xdr:row>59</xdr:row>
      <xdr:rowOff>123825</xdr:rowOff>
    </xdr:to>
    <xdr:sp macro="" textlink="">
      <xdr:nvSpPr>
        <xdr:cNvPr id="1364" name="AutoShape 340">
          <a:hlinkClick xmlns:r="http://schemas.openxmlformats.org/officeDocument/2006/relationships" r:id="" tooltip="Information updated on 2014-01-13 10:31:01"/>
          <a:extLst>
            <a:ext uri="{FF2B5EF4-FFF2-40B4-BE49-F238E27FC236}">
              <a16:creationId xmlns:a16="http://schemas.microsoft.com/office/drawing/2014/main" id="{A833FE4E-F0A5-4D5F-B9B5-83D4C4FE2BD2}"/>
            </a:ext>
          </a:extLst>
        </xdr:cNvPr>
        <xdr:cNvSpPr>
          <a:spLocks noChangeAspect="1" noChangeArrowheads="1"/>
        </xdr:cNvSpPr>
      </xdr:nvSpPr>
      <xdr:spPr bwMode="auto">
        <a:xfrm>
          <a:off x="3657600" y="33020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304800</xdr:colOff>
      <xdr:row>59</xdr:row>
      <xdr:rowOff>123825</xdr:rowOff>
    </xdr:to>
    <xdr:sp macro="" textlink="">
      <xdr:nvSpPr>
        <xdr:cNvPr id="1365" name="AutoShape 34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E8789A5F-2459-083C-194B-F13D9DA8E643}"/>
            </a:ext>
          </a:extLst>
        </xdr:cNvPr>
        <xdr:cNvSpPr>
          <a:spLocks noChangeAspect="1" noChangeArrowheads="1"/>
        </xdr:cNvSpPr>
      </xdr:nvSpPr>
      <xdr:spPr bwMode="auto">
        <a:xfrm>
          <a:off x="4267200" y="33020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304800</xdr:colOff>
      <xdr:row>59</xdr:row>
      <xdr:rowOff>123825</xdr:rowOff>
    </xdr:to>
    <xdr:sp macro="" textlink="">
      <xdr:nvSpPr>
        <xdr:cNvPr id="1366" name="AutoShape 342">
          <a:hlinkClick xmlns:r="http://schemas.openxmlformats.org/officeDocument/2006/relationships" r:id="rId170" tgtFrame="_blank" tooltip="Go to the Message Board Forum!"/>
          <a:extLst>
            <a:ext uri="{FF2B5EF4-FFF2-40B4-BE49-F238E27FC236}">
              <a16:creationId xmlns:a16="http://schemas.microsoft.com/office/drawing/2014/main" id="{A8D84009-AA2B-617C-D768-E18647BC89B2}"/>
            </a:ext>
          </a:extLst>
        </xdr:cNvPr>
        <xdr:cNvSpPr>
          <a:spLocks noChangeAspect="1" noChangeArrowheads="1"/>
        </xdr:cNvSpPr>
      </xdr:nvSpPr>
      <xdr:spPr bwMode="auto">
        <a:xfrm>
          <a:off x="4876800" y="33020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123825</xdr:rowOff>
    </xdr:to>
    <xdr:sp macro="" textlink="">
      <xdr:nvSpPr>
        <xdr:cNvPr id="1367" name="AutoShape 343">
          <a:hlinkClick xmlns:r="http://schemas.openxmlformats.org/officeDocument/2006/relationships" r:id="rId171"/>
          <a:extLst>
            <a:ext uri="{FF2B5EF4-FFF2-40B4-BE49-F238E27FC236}">
              <a16:creationId xmlns:a16="http://schemas.microsoft.com/office/drawing/2014/main" id="{077DB7D9-5C78-60AD-D407-7F0618E445F7}"/>
            </a:ext>
          </a:extLst>
        </xdr:cNvPr>
        <xdr:cNvSpPr>
          <a:spLocks noChangeAspect="1" noChangeArrowheads="1"/>
        </xdr:cNvSpPr>
      </xdr:nvSpPr>
      <xdr:spPr bwMode="auto">
        <a:xfrm>
          <a:off x="0" y="3384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123825</xdr:rowOff>
    </xdr:to>
    <xdr:sp macro="" textlink="">
      <xdr:nvSpPr>
        <xdr:cNvPr id="1368" name="AutoShape 344" descr="Seattle Singles Yacht Club Club's Reciprocal Information Page">
          <a:hlinkClick xmlns:r="http://schemas.openxmlformats.org/officeDocument/2006/relationships" r:id="rId172" tgtFrame="_blank" tooltip="Seattle Singles Yacht Club Club's Reciprocal Information Page"/>
          <a:extLst>
            <a:ext uri="{FF2B5EF4-FFF2-40B4-BE49-F238E27FC236}">
              <a16:creationId xmlns:a16="http://schemas.microsoft.com/office/drawing/2014/main" id="{EA6E1D1C-E366-F085-35E1-95497A4DE1EF}"/>
            </a:ext>
          </a:extLst>
        </xdr:cNvPr>
        <xdr:cNvSpPr>
          <a:spLocks noChangeAspect="1" noChangeArrowheads="1"/>
        </xdr:cNvSpPr>
      </xdr:nvSpPr>
      <xdr:spPr bwMode="auto">
        <a:xfrm>
          <a:off x="609600" y="3384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304800</xdr:colOff>
      <xdr:row>60</xdr:row>
      <xdr:rowOff>123825</xdr:rowOff>
    </xdr:to>
    <xdr:sp macro="" textlink="">
      <xdr:nvSpPr>
        <xdr:cNvPr id="1369" name="AutoShape 34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9A7141F7-ED7A-01AD-1C44-C0B85AA5DBAE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384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304800</xdr:colOff>
      <xdr:row>60</xdr:row>
      <xdr:rowOff>123825</xdr:rowOff>
    </xdr:to>
    <xdr:sp macro="" textlink="">
      <xdr:nvSpPr>
        <xdr:cNvPr id="1370" name="AutoShape 346">
          <a:hlinkClick xmlns:r="http://schemas.openxmlformats.org/officeDocument/2006/relationships" r:id="" tooltip="Information updated on 2023-03-11 22:13:16"/>
          <a:extLst>
            <a:ext uri="{FF2B5EF4-FFF2-40B4-BE49-F238E27FC236}">
              <a16:creationId xmlns:a16="http://schemas.microsoft.com/office/drawing/2014/main" id="{94F13FB6-4ECD-8112-B504-41F920AF4ADF}"/>
            </a:ext>
          </a:extLst>
        </xdr:cNvPr>
        <xdr:cNvSpPr>
          <a:spLocks noChangeAspect="1" noChangeArrowheads="1"/>
        </xdr:cNvSpPr>
      </xdr:nvSpPr>
      <xdr:spPr bwMode="auto">
        <a:xfrm>
          <a:off x="3657600" y="3384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304800</xdr:colOff>
      <xdr:row>60</xdr:row>
      <xdr:rowOff>123825</xdr:rowOff>
    </xdr:to>
    <xdr:sp macro="" textlink="">
      <xdr:nvSpPr>
        <xdr:cNvPr id="1371" name="AutoShape 34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D9185C83-DA56-A35C-EE5C-896EC097763E}"/>
            </a:ext>
          </a:extLst>
        </xdr:cNvPr>
        <xdr:cNvSpPr>
          <a:spLocks noChangeAspect="1" noChangeArrowheads="1"/>
        </xdr:cNvSpPr>
      </xdr:nvSpPr>
      <xdr:spPr bwMode="auto">
        <a:xfrm>
          <a:off x="4267200" y="3384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304800</xdr:colOff>
      <xdr:row>60</xdr:row>
      <xdr:rowOff>123825</xdr:rowOff>
    </xdr:to>
    <xdr:sp macro="" textlink="">
      <xdr:nvSpPr>
        <xdr:cNvPr id="1372" name="AutoShape 348">
          <a:hlinkClick xmlns:r="http://schemas.openxmlformats.org/officeDocument/2006/relationships" r:id="rId173" tgtFrame="_blank" tooltip="Go to the Message Board Forum!"/>
          <a:extLst>
            <a:ext uri="{FF2B5EF4-FFF2-40B4-BE49-F238E27FC236}">
              <a16:creationId xmlns:a16="http://schemas.microsoft.com/office/drawing/2014/main" id="{92EED7D8-827E-6F8B-19ED-AC919FDDFC20}"/>
            </a:ext>
          </a:extLst>
        </xdr:cNvPr>
        <xdr:cNvSpPr>
          <a:spLocks noChangeAspect="1" noChangeArrowheads="1"/>
        </xdr:cNvSpPr>
      </xdr:nvSpPr>
      <xdr:spPr bwMode="auto">
        <a:xfrm>
          <a:off x="4876800" y="3384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123825</xdr:rowOff>
    </xdr:to>
    <xdr:sp macro="" textlink="">
      <xdr:nvSpPr>
        <xdr:cNvPr id="1373" name="AutoShape 349">
          <a:hlinkClick xmlns:r="http://schemas.openxmlformats.org/officeDocument/2006/relationships" r:id="rId174"/>
          <a:extLst>
            <a:ext uri="{FF2B5EF4-FFF2-40B4-BE49-F238E27FC236}">
              <a16:creationId xmlns:a16="http://schemas.microsoft.com/office/drawing/2014/main" id="{6B2A20E9-C26C-80C6-9C20-4A8160F280F9}"/>
            </a:ext>
          </a:extLst>
        </xdr:cNvPr>
        <xdr:cNvSpPr>
          <a:spLocks noChangeAspect="1" noChangeArrowheads="1"/>
        </xdr:cNvSpPr>
      </xdr:nvSpPr>
      <xdr:spPr bwMode="auto">
        <a:xfrm>
          <a:off x="0" y="34505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123825</xdr:rowOff>
    </xdr:to>
    <xdr:sp macro="" textlink="">
      <xdr:nvSpPr>
        <xdr:cNvPr id="1374" name="AutoShape 350" descr="Semiahmoo Yacht Club Club's Reciprocal Information Page">
          <a:hlinkClick xmlns:r="http://schemas.openxmlformats.org/officeDocument/2006/relationships" r:id="rId175" tgtFrame="_blank" tooltip="Semiahmoo Yacht Club Club's Reciprocal Information Page"/>
          <a:extLst>
            <a:ext uri="{FF2B5EF4-FFF2-40B4-BE49-F238E27FC236}">
              <a16:creationId xmlns:a16="http://schemas.microsoft.com/office/drawing/2014/main" id="{763A7C32-9C5F-20DC-6607-536227CA940F}"/>
            </a:ext>
          </a:extLst>
        </xdr:cNvPr>
        <xdr:cNvSpPr>
          <a:spLocks noChangeAspect="1" noChangeArrowheads="1"/>
        </xdr:cNvSpPr>
      </xdr:nvSpPr>
      <xdr:spPr bwMode="auto">
        <a:xfrm>
          <a:off x="609600" y="34505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304800</xdr:colOff>
      <xdr:row>61</xdr:row>
      <xdr:rowOff>123825</xdr:rowOff>
    </xdr:to>
    <xdr:sp macro="" textlink="">
      <xdr:nvSpPr>
        <xdr:cNvPr id="1375" name="AutoShape 35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793A3022-384C-F945-AD4F-EA8E7A808857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4505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304800</xdr:colOff>
      <xdr:row>61</xdr:row>
      <xdr:rowOff>123825</xdr:rowOff>
    </xdr:to>
    <xdr:sp macro="" textlink="">
      <xdr:nvSpPr>
        <xdr:cNvPr id="1376" name="AutoShape 352">
          <a:hlinkClick xmlns:r="http://schemas.openxmlformats.org/officeDocument/2006/relationships" r:id="" tooltip="Information updated on 2023-01-11 19:43:28"/>
          <a:extLst>
            <a:ext uri="{FF2B5EF4-FFF2-40B4-BE49-F238E27FC236}">
              <a16:creationId xmlns:a16="http://schemas.microsoft.com/office/drawing/2014/main" id="{170D9C12-9CA6-A573-D966-EE6ECED27E2B}"/>
            </a:ext>
          </a:extLst>
        </xdr:cNvPr>
        <xdr:cNvSpPr>
          <a:spLocks noChangeAspect="1" noChangeArrowheads="1"/>
        </xdr:cNvSpPr>
      </xdr:nvSpPr>
      <xdr:spPr bwMode="auto">
        <a:xfrm>
          <a:off x="3657600" y="34505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304800</xdr:colOff>
      <xdr:row>61</xdr:row>
      <xdr:rowOff>123825</xdr:rowOff>
    </xdr:to>
    <xdr:sp macro="" textlink="">
      <xdr:nvSpPr>
        <xdr:cNvPr id="1377" name="AutoShape 35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FCAA9425-4BB8-3863-5114-D8F7B1B8B7BB}"/>
            </a:ext>
          </a:extLst>
        </xdr:cNvPr>
        <xdr:cNvSpPr>
          <a:spLocks noChangeAspect="1" noChangeArrowheads="1"/>
        </xdr:cNvSpPr>
      </xdr:nvSpPr>
      <xdr:spPr bwMode="auto">
        <a:xfrm>
          <a:off x="4267200" y="34505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304800</xdr:colOff>
      <xdr:row>61</xdr:row>
      <xdr:rowOff>123825</xdr:rowOff>
    </xdr:to>
    <xdr:sp macro="" textlink="">
      <xdr:nvSpPr>
        <xdr:cNvPr id="1378" name="AutoShape 354">
          <a:hlinkClick xmlns:r="http://schemas.openxmlformats.org/officeDocument/2006/relationships" r:id="rId176" tgtFrame="_blank" tooltip="Go to the Message Board Forum!"/>
          <a:extLst>
            <a:ext uri="{FF2B5EF4-FFF2-40B4-BE49-F238E27FC236}">
              <a16:creationId xmlns:a16="http://schemas.microsoft.com/office/drawing/2014/main" id="{3E17ADBA-4C1F-59BC-6D63-FB7B157B6869}"/>
            </a:ext>
          </a:extLst>
        </xdr:cNvPr>
        <xdr:cNvSpPr>
          <a:spLocks noChangeAspect="1" noChangeArrowheads="1"/>
        </xdr:cNvSpPr>
      </xdr:nvSpPr>
      <xdr:spPr bwMode="auto">
        <a:xfrm>
          <a:off x="4876800" y="34505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304800</xdr:colOff>
      <xdr:row>61</xdr:row>
      <xdr:rowOff>123825</xdr:rowOff>
    </xdr:to>
    <xdr:sp macro="" textlink="">
      <xdr:nvSpPr>
        <xdr:cNvPr id="1379" name="AutoShape 355">
          <a:hlinkClick xmlns:r="http://schemas.openxmlformats.org/officeDocument/2006/relationships" r:id="rId177"/>
          <a:extLst>
            <a:ext uri="{FF2B5EF4-FFF2-40B4-BE49-F238E27FC236}">
              <a16:creationId xmlns:a16="http://schemas.microsoft.com/office/drawing/2014/main" id="{34314C35-410F-3AB9-B703-FB0CA182CC13}"/>
            </a:ext>
          </a:extLst>
        </xdr:cNvPr>
        <xdr:cNvSpPr>
          <a:spLocks noChangeAspect="1" noChangeArrowheads="1"/>
        </xdr:cNvSpPr>
      </xdr:nvSpPr>
      <xdr:spPr bwMode="auto">
        <a:xfrm>
          <a:off x="0" y="350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304800</xdr:colOff>
      <xdr:row>61</xdr:row>
      <xdr:rowOff>123825</xdr:rowOff>
    </xdr:to>
    <xdr:sp macro="" textlink="">
      <xdr:nvSpPr>
        <xdr:cNvPr id="1380" name="AutoShape 356" descr="Sequim Bay Yacht Club Club's Reciprocal Information Page">
          <a:hlinkClick xmlns:r="http://schemas.openxmlformats.org/officeDocument/2006/relationships" r:id="rId178" tgtFrame="_blank" tooltip="Sequim Bay Yacht Club Club's Reciprocal Information Page"/>
          <a:extLst>
            <a:ext uri="{FF2B5EF4-FFF2-40B4-BE49-F238E27FC236}">
              <a16:creationId xmlns:a16="http://schemas.microsoft.com/office/drawing/2014/main" id="{1DDDB8F4-29CC-E156-29A0-8C26F0AF44F8}"/>
            </a:ext>
          </a:extLst>
        </xdr:cNvPr>
        <xdr:cNvSpPr>
          <a:spLocks noChangeAspect="1" noChangeArrowheads="1"/>
        </xdr:cNvSpPr>
      </xdr:nvSpPr>
      <xdr:spPr bwMode="auto">
        <a:xfrm>
          <a:off x="609600" y="350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304800</xdr:colOff>
      <xdr:row>62</xdr:row>
      <xdr:rowOff>123825</xdr:rowOff>
    </xdr:to>
    <xdr:sp macro="" textlink="">
      <xdr:nvSpPr>
        <xdr:cNvPr id="1381" name="AutoShape 35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C6DB8ED8-9BAA-77B0-88E2-A10361E320FE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50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304800</xdr:colOff>
      <xdr:row>62</xdr:row>
      <xdr:rowOff>123825</xdr:rowOff>
    </xdr:to>
    <xdr:sp macro="" textlink="">
      <xdr:nvSpPr>
        <xdr:cNvPr id="1382" name="AutoShape 358">
          <a:hlinkClick xmlns:r="http://schemas.openxmlformats.org/officeDocument/2006/relationships" r:id="" tooltip="Information updated on 2023-02-09 13:54:05"/>
          <a:extLst>
            <a:ext uri="{FF2B5EF4-FFF2-40B4-BE49-F238E27FC236}">
              <a16:creationId xmlns:a16="http://schemas.microsoft.com/office/drawing/2014/main" id="{3F1887DA-FE74-567A-E99E-02057963F056}"/>
            </a:ext>
          </a:extLst>
        </xdr:cNvPr>
        <xdr:cNvSpPr>
          <a:spLocks noChangeAspect="1" noChangeArrowheads="1"/>
        </xdr:cNvSpPr>
      </xdr:nvSpPr>
      <xdr:spPr bwMode="auto">
        <a:xfrm>
          <a:off x="3657600" y="350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304800</xdr:colOff>
      <xdr:row>62</xdr:row>
      <xdr:rowOff>123825</xdr:rowOff>
    </xdr:to>
    <xdr:sp macro="" textlink="">
      <xdr:nvSpPr>
        <xdr:cNvPr id="1383" name="AutoShape 35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52778B75-9BB4-0372-3F4C-F38A0F353ABF}"/>
            </a:ext>
          </a:extLst>
        </xdr:cNvPr>
        <xdr:cNvSpPr>
          <a:spLocks noChangeAspect="1" noChangeArrowheads="1"/>
        </xdr:cNvSpPr>
      </xdr:nvSpPr>
      <xdr:spPr bwMode="auto">
        <a:xfrm>
          <a:off x="4267200" y="350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304800</xdr:colOff>
      <xdr:row>62</xdr:row>
      <xdr:rowOff>123825</xdr:rowOff>
    </xdr:to>
    <xdr:sp macro="" textlink="">
      <xdr:nvSpPr>
        <xdr:cNvPr id="1384" name="AutoShape 360">
          <a:hlinkClick xmlns:r="http://schemas.openxmlformats.org/officeDocument/2006/relationships" r:id="rId179" tgtFrame="_blank" tooltip="Go to the Message Board Forum!"/>
          <a:extLst>
            <a:ext uri="{FF2B5EF4-FFF2-40B4-BE49-F238E27FC236}">
              <a16:creationId xmlns:a16="http://schemas.microsoft.com/office/drawing/2014/main" id="{AD7740BA-E609-336A-0624-0A70C3061696}"/>
            </a:ext>
          </a:extLst>
        </xdr:cNvPr>
        <xdr:cNvSpPr>
          <a:spLocks noChangeAspect="1" noChangeArrowheads="1"/>
        </xdr:cNvSpPr>
      </xdr:nvSpPr>
      <xdr:spPr bwMode="auto">
        <a:xfrm>
          <a:off x="4876800" y="350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304800</xdr:colOff>
      <xdr:row>62</xdr:row>
      <xdr:rowOff>123825</xdr:rowOff>
    </xdr:to>
    <xdr:sp macro="" textlink="">
      <xdr:nvSpPr>
        <xdr:cNvPr id="1385" name="AutoShape 361">
          <a:hlinkClick xmlns:r="http://schemas.openxmlformats.org/officeDocument/2006/relationships" r:id="rId180"/>
          <a:extLst>
            <a:ext uri="{FF2B5EF4-FFF2-40B4-BE49-F238E27FC236}">
              <a16:creationId xmlns:a16="http://schemas.microsoft.com/office/drawing/2014/main" id="{6DB1CB90-4270-0973-E5D7-F0EEBF793F70}"/>
            </a:ext>
          </a:extLst>
        </xdr:cNvPr>
        <xdr:cNvSpPr>
          <a:spLocks noChangeAspect="1" noChangeArrowheads="1"/>
        </xdr:cNvSpPr>
      </xdr:nvSpPr>
      <xdr:spPr bwMode="auto">
        <a:xfrm>
          <a:off x="0" y="3549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304800</xdr:colOff>
      <xdr:row>62</xdr:row>
      <xdr:rowOff>123825</xdr:rowOff>
    </xdr:to>
    <xdr:sp macro="" textlink="">
      <xdr:nvSpPr>
        <xdr:cNvPr id="1386" name="AutoShape 362" descr="Shelton Yacht Club Club's Reciprocal Information Page">
          <a:hlinkClick xmlns:r="http://schemas.openxmlformats.org/officeDocument/2006/relationships" r:id="rId181" tgtFrame="_blank" tooltip="Shelton Yacht Club Club's Reciprocal Information Page"/>
          <a:extLst>
            <a:ext uri="{FF2B5EF4-FFF2-40B4-BE49-F238E27FC236}">
              <a16:creationId xmlns:a16="http://schemas.microsoft.com/office/drawing/2014/main" id="{196EB213-0422-64A9-BC19-33A70FA763DE}"/>
            </a:ext>
          </a:extLst>
        </xdr:cNvPr>
        <xdr:cNvSpPr>
          <a:spLocks noChangeAspect="1" noChangeArrowheads="1"/>
        </xdr:cNvSpPr>
      </xdr:nvSpPr>
      <xdr:spPr bwMode="auto">
        <a:xfrm>
          <a:off x="609600" y="3549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304800</xdr:colOff>
      <xdr:row>63</xdr:row>
      <xdr:rowOff>123825</xdr:rowOff>
    </xdr:to>
    <xdr:sp macro="" textlink="">
      <xdr:nvSpPr>
        <xdr:cNvPr id="1387" name="AutoShape 36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B3538A29-58B0-B425-99B4-7898F5521408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549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304800</xdr:colOff>
      <xdr:row>63</xdr:row>
      <xdr:rowOff>123825</xdr:rowOff>
    </xdr:to>
    <xdr:sp macro="" textlink="">
      <xdr:nvSpPr>
        <xdr:cNvPr id="1388" name="AutoShape 364">
          <a:hlinkClick xmlns:r="http://schemas.openxmlformats.org/officeDocument/2006/relationships" r:id="" tooltip="Information updated on 2023-03-09 19:48:07"/>
          <a:extLst>
            <a:ext uri="{FF2B5EF4-FFF2-40B4-BE49-F238E27FC236}">
              <a16:creationId xmlns:a16="http://schemas.microsoft.com/office/drawing/2014/main" id="{94946A96-300B-4C3B-505D-F3648F69E7F2}"/>
            </a:ext>
          </a:extLst>
        </xdr:cNvPr>
        <xdr:cNvSpPr>
          <a:spLocks noChangeAspect="1" noChangeArrowheads="1"/>
        </xdr:cNvSpPr>
      </xdr:nvSpPr>
      <xdr:spPr bwMode="auto">
        <a:xfrm>
          <a:off x="3657600" y="3549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304800</xdr:colOff>
      <xdr:row>63</xdr:row>
      <xdr:rowOff>123825</xdr:rowOff>
    </xdr:to>
    <xdr:sp macro="" textlink="">
      <xdr:nvSpPr>
        <xdr:cNvPr id="1389" name="AutoShape 36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1E861B65-CE73-B3C6-1FAF-F89EEAE3DBE3}"/>
            </a:ext>
          </a:extLst>
        </xdr:cNvPr>
        <xdr:cNvSpPr>
          <a:spLocks noChangeAspect="1" noChangeArrowheads="1"/>
        </xdr:cNvSpPr>
      </xdr:nvSpPr>
      <xdr:spPr bwMode="auto">
        <a:xfrm>
          <a:off x="4267200" y="3549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304800</xdr:colOff>
      <xdr:row>63</xdr:row>
      <xdr:rowOff>123825</xdr:rowOff>
    </xdr:to>
    <xdr:sp macro="" textlink="">
      <xdr:nvSpPr>
        <xdr:cNvPr id="1390" name="AutoShape 366">
          <a:hlinkClick xmlns:r="http://schemas.openxmlformats.org/officeDocument/2006/relationships" r:id="rId182" tgtFrame="_blank" tooltip="Go to the Message Board Forum!"/>
          <a:extLst>
            <a:ext uri="{FF2B5EF4-FFF2-40B4-BE49-F238E27FC236}">
              <a16:creationId xmlns:a16="http://schemas.microsoft.com/office/drawing/2014/main" id="{88811C44-5FC1-1C67-B1D3-06AFDB284992}"/>
            </a:ext>
          </a:extLst>
        </xdr:cNvPr>
        <xdr:cNvSpPr>
          <a:spLocks noChangeAspect="1" noChangeArrowheads="1"/>
        </xdr:cNvSpPr>
      </xdr:nvSpPr>
      <xdr:spPr bwMode="auto">
        <a:xfrm>
          <a:off x="4876800" y="3549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304800</xdr:colOff>
      <xdr:row>64</xdr:row>
      <xdr:rowOff>123825</xdr:rowOff>
    </xdr:to>
    <xdr:sp macro="" textlink="">
      <xdr:nvSpPr>
        <xdr:cNvPr id="1391" name="AutoShape 367">
          <a:hlinkClick xmlns:r="http://schemas.openxmlformats.org/officeDocument/2006/relationships" r:id="rId183"/>
          <a:extLst>
            <a:ext uri="{FF2B5EF4-FFF2-40B4-BE49-F238E27FC236}">
              <a16:creationId xmlns:a16="http://schemas.microsoft.com/office/drawing/2014/main" id="{F4F8D1C2-AD1E-FF1A-4C2B-7DD98E914929}"/>
            </a:ext>
          </a:extLst>
        </xdr:cNvPr>
        <xdr:cNvSpPr>
          <a:spLocks noChangeAspect="1" noChangeArrowheads="1"/>
        </xdr:cNvSpPr>
      </xdr:nvSpPr>
      <xdr:spPr bwMode="auto">
        <a:xfrm>
          <a:off x="0" y="3599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304800</xdr:colOff>
      <xdr:row>64</xdr:row>
      <xdr:rowOff>123825</xdr:rowOff>
    </xdr:to>
    <xdr:sp macro="" textlink="">
      <xdr:nvSpPr>
        <xdr:cNvPr id="1392" name="AutoShape 368" descr="Sidney North Saanich Yacht Club Club's Reciprocal Information Page">
          <a:hlinkClick xmlns:r="http://schemas.openxmlformats.org/officeDocument/2006/relationships" r:id="rId184" tgtFrame="_blank" tooltip="Sidney North Saanich Yacht Club Club's Reciprocal Information Page"/>
          <a:extLst>
            <a:ext uri="{FF2B5EF4-FFF2-40B4-BE49-F238E27FC236}">
              <a16:creationId xmlns:a16="http://schemas.microsoft.com/office/drawing/2014/main" id="{73CAD4A8-C900-8211-B163-A607FD245DE4}"/>
            </a:ext>
          </a:extLst>
        </xdr:cNvPr>
        <xdr:cNvSpPr>
          <a:spLocks noChangeAspect="1" noChangeArrowheads="1"/>
        </xdr:cNvSpPr>
      </xdr:nvSpPr>
      <xdr:spPr bwMode="auto">
        <a:xfrm>
          <a:off x="609600" y="3599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304800</xdr:colOff>
      <xdr:row>64</xdr:row>
      <xdr:rowOff>123825</xdr:rowOff>
    </xdr:to>
    <xdr:sp macro="" textlink="">
      <xdr:nvSpPr>
        <xdr:cNvPr id="1393" name="AutoShape 36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61BF4108-339E-BDAB-6165-36DDF56FD41A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599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304800</xdr:colOff>
      <xdr:row>64</xdr:row>
      <xdr:rowOff>123825</xdr:rowOff>
    </xdr:to>
    <xdr:sp macro="" textlink="">
      <xdr:nvSpPr>
        <xdr:cNvPr id="1394" name="AutoShape 370">
          <a:hlinkClick xmlns:r="http://schemas.openxmlformats.org/officeDocument/2006/relationships" r:id="" tooltip="Information updated on 2023-03-25 19:34:17"/>
          <a:extLst>
            <a:ext uri="{FF2B5EF4-FFF2-40B4-BE49-F238E27FC236}">
              <a16:creationId xmlns:a16="http://schemas.microsoft.com/office/drawing/2014/main" id="{EFF00661-446A-A93D-D6D6-047F82304F0F}"/>
            </a:ext>
          </a:extLst>
        </xdr:cNvPr>
        <xdr:cNvSpPr>
          <a:spLocks noChangeAspect="1" noChangeArrowheads="1"/>
        </xdr:cNvSpPr>
      </xdr:nvSpPr>
      <xdr:spPr bwMode="auto">
        <a:xfrm>
          <a:off x="3657600" y="3599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304800</xdr:colOff>
      <xdr:row>64</xdr:row>
      <xdr:rowOff>123825</xdr:rowOff>
    </xdr:to>
    <xdr:sp macro="" textlink="">
      <xdr:nvSpPr>
        <xdr:cNvPr id="1395" name="AutoShape 37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826F7A49-9263-B873-446B-D51343757269}"/>
            </a:ext>
          </a:extLst>
        </xdr:cNvPr>
        <xdr:cNvSpPr>
          <a:spLocks noChangeAspect="1" noChangeArrowheads="1"/>
        </xdr:cNvSpPr>
      </xdr:nvSpPr>
      <xdr:spPr bwMode="auto">
        <a:xfrm>
          <a:off x="4267200" y="3599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304800</xdr:colOff>
      <xdr:row>64</xdr:row>
      <xdr:rowOff>123825</xdr:rowOff>
    </xdr:to>
    <xdr:sp macro="" textlink="">
      <xdr:nvSpPr>
        <xdr:cNvPr id="1396" name="AutoShape 372">
          <a:hlinkClick xmlns:r="http://schemas.openxmlformats.org/officeDocument/2006/relationships" r:id="rId185" tgtFrame="_blank" tooltip="Go to the Message Board Forum!"/>
          <a:extLst>
            <a:ext uri="{FF2B5EF4-FFF2-40B4-BE49-F238E27FC236}">
              <a16:creationId xmlns:a16="http://schemas.microsoft.com/office/drawing/2014/main" id="{0108ACE6-3915-3B29-5BED-43B9101CCD9C}"/>
            </a:ext>
          </a:extLst>
        </xdr:cNvPr>
        <xdr:cNvSpPr>
          <a:spLocks noChangeAspect="1" noChangeArrowheads="1"/>
        </xdr:cNvSpPr>
      </xdr:nvSpPr>
      <xdr:spPr bwMode="auto">
        <a:xfrm>
          <a:off x="4876800" y="3599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123825</xdr:rowOff>
    </xdr:to>
    <xdr:sp macro="" textlink="">
      <xdr:nvSpPr>
        <xdr:cNvPr id="1397" name="AutoShape 373">
          <a:hlinkClick xmlns:r="http://schemas.openxmlformats.org/officeDocument/2006/relationships" r:id="rId186"/>
          <a:extLst>
            <a:ext uri="{FF2B5EF4-FFF2-40B4-BE49-F238E27FC236}">
              <a16:creationId xmlns:a16="http://schemas.microsoft.com/office/drawing/2014/main" id="{13E499F2-7293-F19A-5EE4-560E8A0D23F1}"/>
            </a:ext>
          </a:extLst>
        </xdr:cNvPr>
        <xdr:cNvSpPr>
          <a:spLocks noChangeAspect="1" noChangeArrowheads="1"/>
        </xdr:cNvSpPr>
      </xdr:nvSpPr>
      <xdr:spPr bwMode="auto">
        <a:xfrm>
          <a:off x="0" y="3681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123825</xdr:rowOff>
    </xdr:to>
    <xdr:sp macro="" textlink="">
      <xdr:nvSpPr>
        <xdr:cNvPr id="1398" name="AutoShape 374" descr="Sinclair Inlet Yacht Club Club's Reciprocal Information Page">
          <a:hlinkClick xmlns:r="http://schemas.openxmlformats.org/officeDocument/2006/relationships" r:id="rId187" tgtFrame="_blank" tooltip="Sinclair Inlet Yacht Club Club's Reciprocal Information Page"/>
          <a:extLst>
            <a:ext uri="{FF2B5EF4-FFF2-40B4-BE49-F238E27FC236}">
              <a16:creationId xmlns:a16="http://schemas.microsoft.com/office/drawing/2014/main" id="{2261D713-8388-48F1-361B-604370EB1CB7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1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304800</xdr:colOff>
      <xdr:row>65</xdr:row>
      <xdr:rowOff>123825</xdr:rowOff>
    </xdr:to>
    <xdr:sp macro="" textlink="">
      <xdr:nvSpPr>
        <xdr:cNvPr id="1399" name="AutoShape 37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5B0F232C-AA1A-F7A9-35AE-FBA129C3FFB7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681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304800</xdr:colOff>
      <xdr:row>65</xdr:row>
      <xdr:rowOff>123825</xdr:rowOff>
    </xdr:to>
    <xdr:sp macro="" textlink="">
      <xdr:nvSpPr>
        <xdr:cNvPr id="1400" name="AutoShape 376">
          <a:hlinkClick xmlns:r="http://schemas.openxmlformats.org/officeDocument/2006/relationships" r:id="" tooltip="Information updated on 2020-01-07 16:18:11"/>
          <a:extLst>
            <a:ext uri="{FF2B5EF4-FFF2-40B4-BE49-F238E27FC236}">
              <a16:creationId xmlns:a16="http://schemas.microsoft.com/office/drawing/2014/main" id="{B55B4952-FD6D-D0DA-9021-4A237DB93763}"/>
            </a:ext>
          </a:extLst>
        </xdr:cNvPr>
        <xdr:cNvSpPr>
          <a:spLocks noChangeAspect="1" noChangeArrowheads="1"/>
        </xdr:cNvSpPr>
      </xdr:nvSpPr>
      <xdr:spPr bwMode="auto">
        <a:xfrm>
          <a:off x="3657600" y="3681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304800</xdr:colOff>
      <xdr:row>65</xdr:row>
      <xdr:rowOff>123825</xdr:rowOff>
    </xdr:to>
    <xdr:sp macro="" textlink="">
      <xdr:nvSpPr>
        <xdr:cNvPr id="1401" name="AutoShape 37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F40F4DA5-E078-2B91-CADE-5D366E48D4EF}"/>
            </a:ext>
          </a:extLst>
        </xdr:cNvPr>
        <xdr:cNvSpPr>
          <a:spLocks noChangeAspect="1" noChangeArrowheads="1"/>
        </xdr:cNvSpPr>
      </xdr:nvSpPr>
      <xdr:spPr bwMode="auto">
        <a:xfrm>
          <a:off x="4267200" y="3681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304800</xdr:colOff>
      <xdr:row>65</xdr:row>
      <xdr:rowOff>123825</xdr:rowOff>
    </xdr:to>
    <xdr:sp macro="" textlink="">
      <xdr:nvSpPr>
        <xdr:cNvPr id="1402" name="AutoShape 378">
          <a:hlinkClick xmlns:r="http://schemas.openxmlformats.org/officeDocument/2006/relationships" r:id="rId188" tgtFrame="_blank" tooltip="Go to the Message Board Forum!"/>
          <a:extLst>
            <a:ext uri="{FF2B5EF4-FFF2-40B4-BE49-F238E27FC236}">
              <a16:creationId xmlns:a16="http://schemas.microsoft.com/office/drawing/2014/main" id="{09530238-578A-9016-1EF4-08F4AA6AC238}"/>
            </a:ext>
          </a:extLst>
        </xdr:cNvPr>
        <xdr:cNvSpPr>
          <a:spLocks noChangeAspect="1" noChangeArrowheads="1"/>
        </xdr:cNvSpPr>
      </xdr:nvSpPr>
      <xdr:spPr bwMode="auto">
        <a:xfrm>
          <a:off x="4876800" y="3681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123825</xdr:rowOff>
    </xdr:to>
    <xdr:sp macro="" textlink="">
      <xdr:nvSpPr>
        <xdr:cNvPr id="1403" name="AutoShape 379">
          <a:hlinkClick xmlns:r="http://schemas.openxmlformats.org/officeDocument/2006/relationships" r:id="rId189"/>
          <a:extLst>
            <a:ext uri="{FF2B5EF4-FFF2-40B4-BE49-F238E27FC236}">
              <a16:creationId xmlns:a16="http://schemas.microsoft.com/office/drawing/2014/main" id="{BFB75EBA-BC0F-91D6-F34E-DDD26630FCF6}"/>
            </a:ext>
          </a:extLst>
        </xdr:cNvPr>
        <xdr:cNvSpPr>
          <a:spLocks noChangeAspect="1" noChangeArrowheads="1"/>
        </xdr:cNvSpPr>
      </xdr:nvSpPr>
      <xdr:spPr bwMode="auto">
        <a:xfrm>
          <a:off x="0" y="3747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123825</xdr:rowOff>
    </xdr:to>
    <xdr:sp macro="" textlink="">
      <xdr:nvSpPr>
        <xdr:cNvPr id="1404" name="AutoShape 380" descr="Swinomish Yacht Club Club's Reciprocal Information Page">
          <a:hlinkClick xmlns:r="http://schemas.openxmlformats.org/officeDocument/2006/relationships" r:id="rId190" tgtFrame="_blank" tooltip="Swinomish Yacht Club Club's Reciprocal Information Page"/>
          <a:extLst>
            <a:ext uri="{FF2B5EF4-FFF2-40B4-BE49-F238E27FC236}">
              <a16:creationId xmlns:a16="http://schemas.microsoft.com/office/drawing/2014/main" id="{015FFC48-4E7F-6C67-C46A-92A9193F6DB4}"/>
            </a:ext>
          </a:extLst>
        </xdr:cNvPr>
        <xdr:cNvSpPr>
          <a:spLocks noChangeAspect="1" noChangeArrowheads="1"/>
        </xdr:cNvSpPr>
      </xdr:nvSpPr>
      <xdr:spPr bwMode="auto">
        <a:xfrm>
          <a:off x="609600" y="3747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304800</xdr:colOff>
      <xdr:row>66</xdr:row>
      <xdr:rowOff>123825</xdr:rowOff>
    </xdr:to>
    <xdr:sp macro="" textlink="">
      <xdr:nvSpPr>
        <xdr:cNvPr id="1405" name="AutoShape 38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60B8A442-591E-25CE-9209-4DE2814A199E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747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304800</xdr:colOff>
      <xdr:row>66</xdr:row>
      <xdr:rowOff>123825</xdr:rowOff>
    </xdr:to>
    <xdr:sp macro="" textlink="">
      <xdr:nvSpPr>
        <xdr:cNvPr id="1406" name="AutoShape 382">
          <a:hlinkClick xmlns:r="http://schemas.openxmlformats.org/officeDocument/2006/relationships" r:id="" tooltip="Information updated on 2017-02-25 08:44:43"/>
          <a:extLst>
            <a:ext uri="{FF2B5EF4-FFF2-40B4-BE49-F238E27FC236}">
              <a16:creationId xmlns:a16="http://schemas.microsoft.com/office/drawing/2014/main" id="{88FF394B-352E-174E-31E4-464372725C3B}"/>
            </a:ext>
          </a:extLst>
        </xdr:cNvPr>
        <xdr:cNvSpPr>
          <a:spLocks noChangeAspect="1" noChangeArrowheads="1"/>
        </xdr:cNvSpPr>
      </xdr:nvSpPr>
      <xdr:spPr bwMode="auto">
        <a:xfrm>
          <a:off x="3657600" y="3747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304800</xdr:colOff>
      <xdr:row>66</xdr:row>
      <xdr:rowOff>123825</xdr:rowOff>
    </xdr:to>
    <xdr:sp macro="" textlink="">
      <xdr:nvSpPr>
        <xdr:cNvPr id="1407" name="AutoShape 38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6CFD1F42-7A12-7138-041C-6C4E30DECFCD}"/>
            </a:ext>
          </a:extLst>
        </xdr:cNvPr>
        <xdr:cNvSpPr>
          <a:spLocks noChangeAspect="1" noChangeArrowheads="1"/>
        </xdr:cNvSpPr>
      </xdr:nvSpPr>
      <xdr:spPr bwMode="auto">
        <a:xfrm>
          <a:off x="4267200" y="3747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304800</xdr:colOff>
      <xdr:row>66</xdr:row>
      <xdr:rowOff>123825</xdr:rowOff>
    </xdr:to>
    <xdr:sp macro="" textlink="">
      <xdr:nvSpPr>
        <xdr:cNvPr id="1408" name="AutoShape 384">
          <a:hlinkClick xmlns:r="http://schemas.openxmlformats.org/officeDocument/2006/relationships" r:id="rId191" tgtFrame="_blank" tooltip="Go to the Message Board Forum!"/>
          <a:extLst>
            <a:ext uri="{FF2B5EF4-FFF2-40B4-BE49-F238E27FC236}">
              <a16:creationId xmlns:a16="http://schemas.microsoft.com/office/drawing/2014/main" id="{A8131049-12FE-EAB6-322A-139D86CC478E}"/>
            </a:ext>
          </a:extLst>
        </xdr:cNvPr>
        <xdr:cNvSpPr>
          <a:spLocks noChangeAspect="1" noChangeArrowheads="1"/>
        </xdr:cNvSpPr>
      </xdr:nvSpPr>
      <xdr:spPr bwMode="auto">
        <a:xfrm>
          <a:off x="4876800" y="3747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123825</xdr:rowOff>
    </xdr:to>
    <xdr:sp macro="" textlink="">
      <xdr:nvSpPr>
        <xdr:cNvPr id="1409" name="AutoShape 385">
          <a:hlinkClick xmlns:r="http://schemas.openxmlformats.org/officeDocument/2006/relationships" r:id="rId192"/>
          <a:extLst>
            <a:ext uri="{FF2B5EF4-FFF2-40B4-BE49-F238E27FC236}">
              <a16:creationId xmlns:a16="http://schemas.microsoft.com/office/drawing/2014/main" id="{0C528FDB-3311-5548-A6FF-104CDBB755AA}"/>
            </a:ext>
          </a:extLst>
        </xdr:cNvPr>
        <xdr:cNvSpPr>
          <a:spLocks noChangeAspect="1" noChangeArrowheads="1"/>
        </xdr:cNvSpPr>
      </xdr:nvSpPr>
      <xdr:spPr bwMode="auto">
        <a:xfrm>
          <a:off x="0" y="3797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123825</xdr:rowOff>
    </xdr:to>
    <xdr:sp macro="" textlink="">
      <xdr:nvSpPr>
        <xdr:cNvPr id="1410" name="AutoShape 386" descr="Tacoma Yacht Club Club's Reciprocal Information Page">
          <a:hlinkClick xmlns:r="http://schemas.openxmlformats.org/officeDocument/2006/relationships" r:id="rId193" tgtFrame="_blank" tooltip="Tacoma Yacht Club Club's Reciprocal Information Page"/>
          <a:extLst>
            <a:ext uri="{FF2B5EF4-FFF2-40B4-BE49-F238E27FC236}">
              <a16:creationId xmlns:a16="http://schemas.microsoft.com/office/drawing/2014/main" id="{655DCD3B-E3F4-3F7C-DDE8-E2F803CEFC20}"/>
            </a:ext>
          </a:extLst>
        </xdr:cNvPr>
        <xdr:cNvSpPr>
          <a:spLocks noChangeAspect="1" noChangeArrowheads="1"/>
        </xdr:cNvSpPr>
      </xdr:nvSpPr>
      <xdr:spPr bwMode="auto">
        <a:xfrm>
          <a:off x="609600" y="3797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304800</xdr:colOff>
      <xdr:row>67</xdr:row>
      <xdr:rowOff>123825</xdr:rowOff>
    </xdr:to>
    <xdr:sp macro="" textlink="">
      <xdr:nvSpPr>
        <xdr:cNvPr id="1411" name="AutoShape 38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12532D88-5383-733C-F9AF-D2A8B6077911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797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304800</xdr:colOff>
      <xdr:row>67</xdr:row>
      <xdr:rowOff>123825</xdr:rowOff>
    </xdr:to>
    <xdr:sp macro="" textlink="">
      <xdr:nvSpPr>
        <xdr:cNvPr id="1412" name="AutoShape 388">
          <a:hlinkClick xmlns:r="http://schemas.openxmlformats.org/officeDocument/2006/relationships" r:id="" tooltip="Information updated on 2023-03-30 15:04:26"/>
          <a:extLst>
            <a:ext uri="{FF2B5EF4-FFF2-40B4-BE49-F238E27FC236}">
              <a16:creationId xmlns:a16="http://schemas.microsoft.com/office/drawing/2014/main" id="{44BE0FBA-C494-82D3-6EAD-E5D3DD9E88EE}"/>
            </a:ext>
          </a:extLst>
        </xdr:cNvPr>
        <xdr:cNvSpPr>
          <a:spLocks noChangeAspect="1" noChangeArrowheads="1"/>
        </xdr:cNvSpPr>
      </xdr:nvSpPr>
      <xdr:spPr bwMode="auto">
        <a:xfrm>
          <a:off x="3657600" y="3797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304800</xdr:colOff>
      <xdr:row>67</xdr:row>
      <xdr:rowOff>123825</xdr:rowOff>
    </xdr:to>
    <xdr:sp macro="" textlink="">
      <xdr:nvSpPr>
        <xdr:cNvPr id="1413" name="AutoShape 38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A1E62B46-E038-6BA5-6754-7BF9E7565BAD}"/>
            </a:ext>
          </a:extLst>
        </xdr:cNvPr>
        <xdr:cNvSpPr>
          <a:spLocks noChangeAspect="1" noChangeArrowheads="1"/>
        </xdr:cNvSpPr>
      </xdr:nvSpPr>
      <xdr:spPr bwMode="auto">
        <a:xfrm>
          <a:off x="4267200" y="3797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304800</xdr:colOff>
      <xdr:row>67</xdr:row>
      <xdr:rowOff>123825</xdr:rowOff>
    </xdr:to>
    <xdr:sp macro="" textlink="">
      <xdr:nvSpPr>
        <xdr:cNvPr id="1414" name="AutoShape 390">
          <a:hlinkClick xmlns:r="http://schemas.openxmlformats.org/officeDocument/2006/relationships" r:id="rId194" tgtFrame="_blank" tooltip="Go to the Message Board Forum!"/>
          <a:extLst>
            <a:ext uri="{FF2B5EF4-FFF2-40B4-BE49-F238E27FC236}">
              <a16:creationId xmlns:a16="http://schemas.microsoft.com/office/drawing/2014/main" id="{23A3544A-B995-340F-4243-4F85C0BFFF28}"/>
            </a:ext>
          </a:extLst>
        </xdr:cNvPr>
        <xdr:cNvSpPr>
          <a:spLocks noChangeAspect="1" noChangeArrowheads="1"/>
        </xdr:cNvSpPr>
      </xdr:nvSpPr>
      <xdr:spPr bwMode="auto">
        <a:xfrm>
          <a:off x="4876800" y="3797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123825</xdr:rowOff>
    </xdr:to>
    <xdr:sp macro="" textlink="">
      <xdr:nvSpPr>
        <xdr:cNvPr id="1415" name="AutoShape 391">
          <a:hlinkClick xmlns:r="http://schemas.openxmlformats.org/officeDocument/2006/relationships" r:id="rId195"/>
          <a:extLst>
            <a:ext uri="{FF2B5EF4-FFF2-40B4-BE49-F238E27FC236}">
              <a16:creationId xmlns:a16="http://schemas.microsoft.com/office/drawing/2014/main" id="{972C7BDE-D71C-3047-D635-B04AD367C5E0}"/>
            </a:ext>
          </a:extLst>
        </xdr:cNvPr>
        <xdr:cNvSpPr>
          <a:spLocks noChangeAspect="1" noChangeArrowheads="1"/>
        </xdr:cNvSpPr>
      </xdr:nvSpPr>
      <xdr:spPr bwMode="auto">
        <a:xfrm>
          <a:off x="0" y="38468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123825</xdr:rowOff>
    </xdr:to>
    <xdr:sp macro="" textlink="">
      <xdr:nvSpPr>
        <xdr:cNvPr id="1416" name="AutoShape 392" descr="Three Tree Point Yacht Club Club's Reciprocal Information Page">
          <a:hlinkClick xmlns:r="http://schemas.openxmlformats.org/officeDocument/2006/relationships" r:id="rId196" tgtFrame="_blank" tooltip="Three Tree Point Yacht Club Club's Reciprocal Information Page"/>
          <a:extLst>
            <a:ext uri="{FF2B5EF4-FFF2-40B4-BE49-F238E27FC236}">
              <a16:creationId xmlns:a16="http://schemas.microsoft.com/office/drawing/2014/main" id="{648DF521-2B3C-1A9E-9B5C-3E8E7A3AAAC7}"/>
            </a:ext>
          </a:extLst>
        </xdr:cNvPr>
        <xdr:cNvSpPr>
          <a:spLocks noChangeAspect="1" noChangeArrowheads="1"/>
        </xdr:cNvSpPr>
      </xdr:nvSpPr>
      <xdr:spPr bwMode="auto">
        <a:xfrm>
          <a:off x="609600" y="38468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68</xdr:row>
      <xdr:rowOff>123825</xdr:rowOff>
    </xdr:to>
    <xdr:sp macro="" textlink="">
      <xdr:nvSpPr>
        <xdr:cNvPr id="1417" name="AutoShape 39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C4F7E411-3EA4-7C60-B35A-FA0651B0E1A9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8468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68</xdr:row>
      <xdr:rowOff>123825</xdr:rowOff>
    </xdr:to>
    <xdr:sp macro="" textlink="">
      <xdr:nvSpPr>
        <xdr:cNvPr id="1418" name="AutoShape 394">
          <a:hlinkClick xmlns:r="http://schemas.openxmlformats.org/officeDocument/2006/relationships" r:id="" tooltip="Information updated on 2023-01-12 19:30:33"/>
          <a:extLst>
            <a:ext uri="{FF2B5EF4-FFF2-40B4-BE49-F238E27FC236}">
              <a16:creationId xmlns:a16="http://schemas.microsoft.com/office/drawing/2014/main" id="{1F5AB732-8219-68E3-2D62-7B73EE97917A}"/>
            </a:ext>
          </a:extLst>
        </xdr:cNvPr>
        <xdr:cNvSpPr>
          <a:spLocks noChangeAspect="1" noChangeArrowheads="1"/>
        </xdr:cNvSpPr>
      </xdr:nvSpPr>
      <xdr:spPr bwMode="auto">
        <a:xfrm>
          <a:off x="3657600" y="38468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68</xdr:row>
      <xdr:rowOff>123825</xdr:rowOff>
    </xdr:to>
    <xdr:sp macro="" textlink="">
      <xdr:nvSpPr>
        <xdr:cNvPr id="1419" name="AutoShape 39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7402E611-EF16-319C-C483-E981DC8DED5C}"/>
            </a:ext>
          </a:extLst>
        </xdr:cNvPr>
        <xdr:cNvSpPr>
          <a:spLocks noChangeAspect="1" noChangeArrowheads="1"/>
        </xdr:cNvSpPr>
      </xdr:nvSpPr>
      <xdr:spPr bwMode="auto">
        <a:xfrm>
          <a:off x="4267200" y="38468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68</xdr:row>
      <xdr:rowOff>123825</xdr:rowOff>
    </xdr:to>
    <xdr:sp macro="" textlink="">
      <xdr:nvSpPr>
        <xdr:cNvPr id="1420" name="AutoShape 396">
          <a:hlinkClick xmlns:r="http://schemas.openxmlformats.org/officeDocument/2006/relationships" r:id="rId197" tgtFrame="_blank" tooltip="Go to the Message Board Forum!"/>
          <a:extLst>
            <a:ext uri="{FF2B5EF4-FFF2-40B4-BE49-F238E27FC236}">
              <a16:creationId xmlns:a16="http://schemas.microsoft.com/office/drawing/2014/main" id="{3A8830F3-2B1B-3306-3DE1-536DA823EC11}"/>
            </a:ext>
          </a:extLst>
        </xdr:cNvPr>
        <xdr:cNvSpPr>
          <a:spLocks noChangeAspect="1" noChangeArrowheads="1"/>
        </xdr:cNvSpPr>
      </xdr:nvSpPr>
      <xdr:spPr bwMode="auto">
        <a:xfrm>
          <a:off x="4876800" y="38468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123825</xdr:rowOff>
    </xdr:to>
    <xdr:sp macro="" textlink="">
      <xdr:nvSpPr>
        <xdr:cNvPr id="1421" name="AutoShape 397">
          <a:hlinkClick xmlns:r="http://schemas.openxmlformats.org/officeDocument/2006/relationships" r:id="rId198"/>
          <a:extLst>
            <a:ext uri="{FF2B5EF4-FFF2-40B4-BE49-F238E27FC236}">
              <a16:creationId xmlns:a16="http://schemas.microsoft.com/office/drawing/2014/main" id="{B1F952FA-1FBD-274E-B49D-216E8E5D3278}"/>
            </a:ext>
          </a:extLst>
        </xdr:cNvPr>
        <xdr:cNvSpPr>
          <a:spLocks noChangeAspect="1" noChangeArrowheads="1"/>
        </xdr:cNvSpPr>
      </xdr:nvSpPr>
      <xdr:spPr bwMode="auto">
        <a:xfrm>
          <a:off x="0" y="391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123825</xdr:rowOff>
    </xdr:to>
    <xdr:sp macro="" textlink="">
      <xdr:nvSpPr>
        <xdr:cNvPr id="1422" name="AutoShape 398" descr="Totem Yacht Club Club's Reciprocal Information Page">
          <a:hlinkClick xmlns:r="http://schemas.openxmlformats.org/officeDocument/2006/relationships" r:id="rId199" tgtFrame="_blank" tooltip="Totem Yacht Club Club's Reciprocal Information Page"/>
          <a:extLst>
            <a:ext uri="{FF2B5EF4-FFF2-40B4-BE49-F238E27FC236}">
              <a16:creationId xmlns:a16="http://schemas.microsoft.com/office/drawing/2014/main" id="{3E6454A5-27AC-0500-F601-E9F594A10E74}"/>
            </a:ext>
          </a:extLst>
        </xdr:cNvPr>
        <xdr:cNvSpPr>
          <a:spLocks noChangeAspect="1" noChangeArrowheads="1"/>
        </xdr:cNvSpPr>
      </xdr:nvSpPr>
      <xdr:spPr bwMode="auto">
        <a:xfrm>
          <a:off x="609600" y="391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304800</xdr:colOff>
      <xdr:row>69</xdr:row>
      <xdr:rowOff>123825</xdr:rowOff>
    </xdr:to>
    <xdr:sp macro="" textlink="">
      <xdr:nvSpPr>
        <xdr:cNvPr id="1423" name="AutoShape 39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87C14582-CE75-014A-B077-766233AF0D4F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91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304800</xdr:colOff>
      <xdr:row>69</xdr:row>
      <xdr:rowOff>123825</xdr:rowOff>
    </xdr:to>
    <xdr:sp macro="" textlink="">
      <xdr:nvSpPr>
        <xdr:cNvPr id="1424" name="AutoShape 400">
          <a:hlinkClick xmlns:r="http://schemas.openxmlformats.org/officeDocument/2006/relationships" r:id="" tooltip="Information updated on 2023-01-10 18:46:56"/>
          <a:extLst>
            <a:ext uri="{FF2B5EF4-FFF2-40B4-BE49-F238E27FC236}">
              <a16:creationId xmlns:a16="http://schemas.microsoft.com/office/drawing/2014/main" id="{6794C86A-703D-E3EC-B599-242F78904AC6}"/>
            </a:ext>
          </a:extLst>
        </xdr:cNvPr>
        <xdr:cNvSpPr>
          <a:spLocks noChangeAspect="1" noChangeArrowheads="1"/>
        </xdr:cNvSpPr>
      </xdr:nvSpPr>
      <xdr:spPr bwMode="auto">
        <a:xfrm>
          <a:off x="3657600" y="391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304800</xdr:colOff>
      <xdr:row>69</xdr:row>
      <xdr:rowOff>123825</xdr:rowOff>
    </xdr:to>
    <xdr:sp macro="" textlink="">
      <xdr:nvSpPr>
        <xdr:cNvPr id="1425" name="AutoShape 40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FF08EA6A-4686-CC2A-B258-DAA5742E1E4A}"/>
            </a:ext>
          </a:extLst>
        </xdr:cNvPr>
        <xdr:cNvSpPr>
          <a:spLocks noChangeAspect="1" noChangeArrowheads="1"/>
        </xdr:cNvSpPr>
      </xdr:nvSpPr>
      <xdr:spPr bwMode="auto">
        <a:xfrm>
          <a:off x="4267200" y="391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304800</xdr:colOff>
      <xdr:row>69</xdr:row>
      <xdr:rowOff>123825</xdr:rowOff>
    </xdr:to>
    <xdr:sp macro="" textlink="">
      <xdr:nvSpPr>
        <xdr:cNvPr id="1426" name="AutoShape 402">
          <a:hlinkClick xmlns:r="http://schemas.openxmlformats.org/officeDocument/2006/relationships" r:id="rId200" tgtFrame="_blank" tooltip="Go to the Message Board Forum!"/>
          <a:extLst>
            <a:ext uri="{FF2B5EF4-FFF2-40B4-BE49-F238E27FC236}">
              <a16:creationId xmlns:a16="http://schemas.microsoft.com/office/drawing/2014/main" id="{699DFD42-4B4C-1BD7-A04B-5CA6CFB8EDC2}"/>
            </a:ext>
          </a:extLst>
        </xdr:cNvPr>
        <xdr:cNvSpPr>
          <a:spLocks noChangeAspect="1" noChangeArrowheads="1"/>
        </xdr:cNvSpPr>
      </xdr:nvSpPr>
      <xdr:spPr bwMode="auto">
        <a:xfrm>
          <a:off x="4876800" y="391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123825</xdr:rowOff>
    </xdr:to>
    <xdr:sp macro="" textlink="">
      <xdr:nvSpPr>
        <xdr:cNvPr id="1427" name="AutoShape 403">
          <a:hlinkClick xmlns:r="http://schemas.openxmlformats.org/officeDocument/2006/relationships" r:id="rId201"/>
          <a:extLst>
            <a:ext uri="{FF2B5EF4-FFF2-40B4-BE49-F238E27FC236}">
              <a16:creationId xmlns:a16="http://schemas.microsoft.com/office/drawing/2014/main" id="{A0F4CEE8-E489-B7D7-0BDD-35BDB212390B}"/>
            </a:ext>
          </a:extLst>
        </xdr:cNvPr>
        <xdr:cNvSpPr>
          <a:spLocks noChangeAspect="1" noChangeArrowheads="1"/>
        </xdr:cNvSpPr>
      </xdr:nvSpPr>
      <xdr:spPr bwMode="auto">
        <a:xfrm>
          <a:off x="0" y="3962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123825</xdr:rowOff>
    </xdr:to>
    <xdr:sp macro="" textlink="">
      <xdr:nvSpPr>
        <xdr:cNvPr id="1428" name="AutoShape 404" descr="Tyee Yacht Club - Portland Club's Reciprocal Information Page">
          <a:hlinkClick xmlns:r="http://schemas.openxmlformats.org/officeDocument/2006/relationships" r:id="rId202" tgtFrame="_blank" tooltip="Tyee Yacht Club - Portland Club's Reciprocal Information Page"/>
          <a:extLst>
            <a:ext uri="{FF2B5EF4-FFF2-40B4-BE49-F238E27FC236}">
              <a16:creationId xmlns:a16="http://schemas.microsoft.com/office/drawing/2014/main" id="{560E9EB8-6DB7-01DC-6702-19BFE4DFD4EE}"/>
            </a:ext>
          </a:extLst>
        </xdr:cNvPr>
        <xdr:cNvSpPr>
          <a:spLocks noChangeAspect="1" noChangeArrowheads="1"/>
        </xdr:cNvSpPr>
      </xdr:nvSpPr>
      <xdr:spPr bwMode="auto">
        <a:xfrm>
          <a:off x="609600" y="3962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304800</xdr:colOff>
      <xdr:row>70</xdr:row>
      <xdr:rowOff>123825</xdr:rowOff>
    </xdr:to>
    <xdr:sp macro="" textlink="">
      <xdr:nvSpPr>
        <xdr:cNvPr id="1429" name="AutoShape 40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785C8BF5-AB16-207E-9101-63D6A11FC31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962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304800</xdr:colOff>
      <xdr:row>70</xdr:row>
      <xdr:rowOff>123825</xdr:rowOff>
    </xdr:to>
    <xdr:sp macro="" textlink="">
      <xdr:nvSpPr>
        <xdr:cNvPr id="1430" name="AutoShape 406">
          <a:hlinkClick xmlns:r="http://schemas.openxmlformats.org/officeDocument/2006/relationships" r:id="" tooltip="Information updated on 2023-01-05 10:38:51"/>
          <a:extLst>
            <a:ext uri="{FF2B5EF4-FFF2-40B4-BE49-F238E27FC236}">
              <a16:creationId xmlns:a16="http://schemas.microsoft.com/office/drawing/2014/main" id="{8541A25C-1E5B-C30D-09ED-B38961B38186}"/>
            </a:ext>
          </a:extLst>
        </xdr:cNvPr>
        <xdr:cNvSpPr>
          <a:spLocks noChangeAspect="1" noChangeArrowheads="1"/>
        </xdr:cNvSpPr>
      </xdr:nvSpPr>
      <xdr:spPr bwMode="auto">
        <a:xfrm>
          <a:off x="3657600" y="3962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304800</xdr:colOff>
      <xdr:row>70</xdr:row>
      <xdr:rowOff>123825</xdr:rowOff>
    </xdr:to>
    <xdr:sp macro="" textlink="">
      <xdr:nvSpPr>
        <xdr:cNvPr id="1431" name="AutoShape 40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646FC135-B4D3-0F69-3949-F7E73EF29DE5}"/>
            </a:ext>
          </a:extLst>
        </xdr:cNvPr>
        <xdr:cNvSpPr>
          <a:spLocks noChangeAspect="1" noChangeArrowheads="1"/>
        </xdr:cNvSpPr>
      </xdr:nvSpPr>
      <xdr:spPr bwMode="auto">
        <a:xfrm>
          <a:off x="4267200" y="3962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304800</xdr:colOff>
      <xdr:row>70</xdr:row>
      <xdr:rowOff>123825</xdr:rowOff>
    </xdr:to>
    <xdr:sp macro="" textlink="">
      <xdr:nvSpPr>
        <xdr:cNvPr id="1432" name="AutoShape 408">
          <a:hlinkClick xmlns:r="http://schemas.openxmlformats.org/officeDocument/2006/relationships" r:id="rId203" tgtFrame="_blank" tooltip="Go to the Message Board Forum!"/>
          <a:extLst>
            <a:ext uri="{FF2B5EF4-FFF2-40B4-BE49-F238E27FC236}">
              <a16:creationId xmlns:a16="http://schemas.microsoft.com/office/drawing/2014/main" id="{CEE9C2C6-D612-3001-2238-1B84AD74D6C1}"/>
            </a:ext>
          </a:extLst>
        </xdr:cNvPr>
        <xdr:cNvSpPr>
          <a:spLocks noChangeAspect="1" noChangeArrowheads="1"/>
        </xdr:cNvSpPr>
      </xdr:nvSpPr>
      <xdr:spPr bwMode="auto">
        <a:xfrm>
          <a:off x="4876800" y="3962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304800</xdr:colOff>
      <xdr:row>59</xdr:row>
      <xdr:rowOff>123825</xdr:rowOff>
    </xdr:to>
    <xdr:sp macro="" textlink="">
      <xdr:nvSpPr>
        <xdr:cNvPr id="1433" name="AutoShape 409">
          <a:hlinkClick xmlns:r="http://schemas.openxmlformats.org/officeDocument/2006/relationships" r:id="rId204"/>
          <a:extLst>
            <a:ext uri="{FF2B5EF4-FFF2-40B4-BE49-F238E27FC236}">
              <a16:creationId xmlns:a16="http://schemas.microsoft.com/office/drawing/2014/main" id="{BD7C58E9-A5D0-E859-9C2B-4A0E0E1E4848}"/>
            </a:ext>
          </a:extLst>
        </xdr:cNvPr>
        <xdr:cNvSpPr>
          <a:spLocks noChangeAspect="1" noChangeArrowheads="1"/>
        </xdr:cNvSpPr>
      </xdr:nvSpPr>
      <xdr:spPr bwMode="auto">
        <a:xfrm>
          <a:off x="0" y="4028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304800</xdr:colOff>
      <xdr:row>59</xdr:row>
      <xdr:rowOff>123825</xdr:rowOff>
    </xdr:to>
    <xdr:sp macro="" textlink="">
      <xdr:nvSpPr>
        <xdr:cNvPr id="1434" name="AutoShape 410" descr="Tyee Yacht Club - Seattle Club's Reciprocal Information Page">
          <a:hlinkClick xmlns:r="http://schemas.openxmlformats.org/officeDocument/2006/relationships" r:id="rId205" tgtFrame="_blank" tooltip="Tyee Yacht Club - Seattle Club's Reciprocal Information Page"/>
          <a:extLst>
            <a:ext uri="{FF2B5EF4-FFF2-40B4-BE49-F238E27FC236}">
              <a16:creationId xmlns:a16="http://schemas.microsoft.com/office/drawing/2014/main" id="{4C9B8E62-5BBB-88FD-CBDA-47A1ED557988}"/>
            </a:ext>
          </a:extLst>
        </xdr:cNvPr>
        <xdr:cNvSpPr>
          <a:spLocks noChangeAspect="1" noChangeArrowheads="1"/>
        </xdr:cNvSpPr>
      </xdr:nvSpPr>
      <xdr:spPr bwMode="auto">
        <a:xfrm>
          <a:off x="609600" y="4028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304800</xdr:colOff>
      <xdr:row>71</xdr:row>
      <xdr:rowOff>123825</xdr:rowOff>
    </xdr:to>
    <xdr:sp macro="" textlink="">
      <xdr:nvSpPr>
        <xdr:cNvPr id="1435" name="AutoShape 41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9692666B-8F55-9B41-0D98-BAEC4872E434}"/>
            </a:ext>
          </a:extLst>
        </xdr:cNvPr>
        <xdr:cNvSpPr>
          <a:spLocks noChangeAspect="1" noChangeArrowheads="1"/>
        </xdr:cNvSpPr>
      </xdr:nvSpPr>
      <xdr:spPr bwMode="auto">
        <a:xfrm>
          <a:off x="3048000" y="4028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304800</xdr:colOff>
      <xdr:row>71</xdr:row>
      <xdr:rowOff>123825</xdr:rowOff>
    </xdr:to>
    <xdr:sp macro="" textlink="">
      <xdr:nvSpPr>
        <xdr:cNvPr id="1436" name="AutoShape 412">
          <a:hlinkClick xmlns:r="http://schemas.openxmlformats.org/officeDocument/2006/relationships" r:id="" tooltip="Information updated on 2023-01-24 20:37:29"/>
          <a:extLst>
            <a:ext uri="{FF2B5EF4-FFF2-40B4-BE49-F238E27FC236}">
              <a16:creationId xmlns:a16="http://schemas.microsoft.com/office/drawing/2014/main" id="{039961CC-7E22-FC45-C0F7-54E55B5929E1}"/>
            </a:ext>
          </a:extLst>
        </xdr:cNvPr>
        <xdr:cNvSpPr>
          <a:spLocks noChangeAspect="1" noChangeArrowheads="1"/>
        </xdr:cNvSpPr>
      </xdr:nvSpPr>
      <xdr:spPr bwMode="auto">
        <a:xfrm>
          <a:off x="3657600" y="4028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304800</xdr:colOff>
      <xdr:row>71</xdr:row>
      <xdr:rowOff>123825</xdr:rowOff>
    </xdr:to>
    <xdr:sp macro="" textlink="">
      <xdr:nvSpPr>
        <xdr:cNvPr id="1437" name="AutoShape 41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14A7E144-93CD-1BF2-B3FC-8BB60AAF87FB}"/>
            </a:ext>
          </a:extLst>
        </xdr:cNvPr>
        <xdr:cNvSpPr>
          <a:spLocks noChangeAspect="1" noChangeArrowheads="1"/>
        </xdr:cNvSpPr>
      </xdr:nvSpPr>
      <xdr:spPr bwMode="auto">
        <a:xfrm>
          <a:off x="4267200" y="4028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304800</xdr:colOff>
      <xdr:row>71</xdr:row>
      <xdr:rowOff>123825</xdr:rowOff>
    </xdr:to>
    <xdr:sp macro="" textlink="">
      <xdr:nvSpPr>
        <xdr:cNvPr id="1438" name="AutoShape 414">
          <a:hlinkClick xmlns:r="http://schemas.openxmlformats.org/officeDocument/2006/relationships" r:id="rId206" tgtFrame="_blank" tooltip="Go to the Message Board Forum!"/>
          <a:extLst>
            <a:ext uri="{FF2B5EF4-FFF2-40B4-BE49-F238E27FC236}">
              <a16:creationId xmlns:a16="http://schemas.microsoft.com/office/drawing/2014/main" id="{2E1FCD26-8746-D087-582A-12953433833A}"/>
            </a:ext>
          </a:extLst>
        </xdr:cNvPr>
        <xdr:cNvSpPr>
          <a:spLocks noChangeAspect="1" noChangeArrowheads="1"/>
        </xdr:cNvSpPr>
      </xdr:nvSpPr>
      <xdr:spPr bwMode="auto">
        <a:xfrm>
          <a:off x="4876800" y="4028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123825</xdr:rowOff>
    </xdr:to>
    <xdr:sp macro="" textlink="">
      <xdr:nvSpPr>
        <xdr:cNvPr id="1439" name="AutoShape 415">
          <a:hlinkClick xmlns:r="http://schemas.openxmlformats.org/officeDocument/2006/relationships" r:id="rId207"/>
          <a:extLst>
            <a:ext uri="{FF2B5EF4-FFF2-40B4-BE49-F238E27FC236}">
              <a16:creationId xmlns:a16="http://schemas.microsoft.com/office/drawing/2014/main" id="{B30C00AF-D359-8820-538F-B524019C9A29}"/>
            </a:ext>
          </a:extLst>
        </xdr:cNvPr>
        <xdr:cNvSpPr>
          <a:spLocks noChangeAspect="1" noChangeArrowheads="1"/>
        </xdr:cNvSpPr>
      </xdr:nvSpPr>
      <xdr:spPr bwMode="auto">
        <a:xfrm>
          <a:off x="0" y="4094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123825</xdr:rowOff>
    </xdr:to>
    <xdr:sp macro="" textlink="">
      <xdr:nvSpPr>
        <xdr:cNvPr id="1440" name="AutoShape 416" descr="Vancouver Rowing Club Club's Reciprocal Information Page">
          <a:hlinkClick xmlns:r="http://schemas.openxmlformats.org/officeDocument/2006/relationships" r:id="rId208" tgtFrame="_blank" tooltip="Vancouver Rowing Club Club's Reciprocal Information Page"/>
          <a:extLst>
            <a:ext uri="{FF2B5EF4-FFF2-40B4-BE49-F238E27FC236}">
              <a16:creationId xmlns:a16="http://schemas.microsoft.com/office/drawing/2014/main" id="{C4CAD1C5-E1AC-F006-A4F2-0FB2BA66951F}"/>
            </a:ext>
          </a:extLst>
        </xdr:cNvPr>
        <xdr:cNvSpPr>
          <a:spLocks noChangeAspect="1" noChangeArrowheads="1"/>
        </xdr:cNvSpPr>
      </xdr:nvSpPr>
      <xdr:spPr bwMode="auto">
        <a:xfrm>
          <a:off x="609600" y="4094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304800</xdr:colOff>
      <xdr:row>72</xdr:row>
      <xdr:rowOff>123825</xdr:rowOff>
    </xdr:to>
    <xdr:sp macro="" textlink="">
      <xdr:nvSpPr>
        <xdr:cNvPr id="1441" name="AutoShape 41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98FF0A34-BCA5-0B24-6583-8AE6C4A14E6B}"/>
            </a:ext>
          </a:extLst>
        </xdr:cNvPr>
        <xdr:cNvSpPr>
          <a:spLocks noChangeAspect="1" noChangeArrowheads="1"/>
        </xdr:cNvSpPr>
      </xdr:nvSpPr>
      <xdr:spPr bwMode="auto">
        <a:xfrm>
          <a:off x="3048000" y="4094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304800</xdr:colOff>
      <xdr:row>72</xdr:row>
      <xdr:rowOff>123825</xdr:rowOff>
    </xdr:to>
    <xdr:sp macro="" textlink="">
      <xdr:nvSpPr>
        <xdr:cNvPr id="1442" name="AutoShape 418">
          <a:hlinkClick xmlns:r="http://schemas.openxmlformats.org/officeDocument/2006/relationships" r:id="" tooltip="Information updated on 2023-04-03 13:25:34"/>
          <a:extLst>
            <a:ext uri="{FF2B5EF4-FFF2-40B4-BE49-F238E27FC236}">
              <a16:creationId xmlns:a16="http://schemas.microsoft.com/office/drawing/2014/main" id="{A3FEFB36-283F-0587-102B-9EACEC5C7079}"/>
            </a:ext>
          </a:extLst>
        </xdr:cNvPr>
        <xdr:cNvSpPr>
          <a:spLocks noChangeAspect="1" noChangeArrowheads="1"/>
        </xdr:cNvSpPr>
      </xdr:nvSpPr>
      <xdr:spPr bwMode="auto">
        <a:xfrm>
          <a:off x="3657600" y="4094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304800</xdr:colOff>
      <xdr:row>72</xdr:row>
      <xdr:rowOff>123825</xdr:rowOff>
    </xdr:to>
    <xdr:sp macro="" textlink="">
      <xdr:nvSpPr>
        <xdr:cNvPr id="1443" name="AutoShape 41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88703A9F-88DB-D0EC-B88B-C50C6FDA1638}"/>
            </a:ext>
          </a:extLst>
        </xdr:cNvPr>
        <xdr:cNvSpPr>
          <a:spLocks noChangeAspect="1" noChangeArrowheads="1"/>
        </xdr:cNvSpPr>
      </xdr:nvSpPr>
      <xdr:spPr bwMode="auto">
        <a:xfrm>
          <a:off x="4267200" y="4094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304800</xdr:colOff>
      <xdr:row>72</xdr:row>
      <xdr:rowOff>123825</xdr:rowOff>
    </xdr:to>
    <xdr:sp macro="" textlink="">
      <xdr:nvSpPr>
        <xdr:cNvPr id="1444" name="AutoShape 420">
          <a:hlinkClick xmlns:r="http://schemas.openxmlformats.org/officeDocument/2006/relationships" r:id="rId209" tgtFrame="_blank" tooltip="Go to the Message Board Forum!"/>
          <a:extLst>
            <a:ext uri="{FF2B5EF4-FFF2-40B4-BE49-F238E27FC236}">
              <a16:creationId xmlns:a16="http://schemas.microsoft.com/office/drawing/2014/main" id="{0B5ABA44-9362-E6A3-1337-5F4CE68244E0}"/>
            </a:ext>
          </a:extLst>
        </xdr:cNvPr>
        <xdr:cNvSpPr>
          <a:spLocks noChangeAspect="1" noChangeArrowheads="1"/>
        </xdr:cNvSpPr>
      </xdr:nvSpPr>
      <xdr:spPr bwMode="auto">
        <a:xfrm>
          <a:off x="4876800" y="4094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71</xdr:row>
      <xdr:rowOff>123825</xdr:rowOff>
    </xdr:to>
    <xdr:sp macro="" textlink="">
      <xdr:nvSpPr>
        <xdr:cNvPr id="1445" name="AutoShape 421">
          <a:hlinkClick xmlns:r="http://schemas.openxmlformats.org/officeDocument/2006/relationships" r:id="rId210"/>
          <a:extLst>
            <a:ext uri="{FF2B5EF4-FFF2-40B4-BE49-F238E27FC236}">
              <a16:creationId xmlns:a16="http://schemas.microsoft.com/office/drawing/2014/main" id="{DE86B94B-71E1-CF0D-6032-E6ECA2736EAD}"/>
            </a:ext>
          </a:extLst>
        </xdr:cNvPr>
        <xdr:cNvSpPr>
          <a:spLocks noChangeAspect="1" noChangeArrowheads="1"/>
        </xdr:cNvSpPr>
      </xdr:nvSpPr>
      <xdr:spPr bwMode="auto">
        <a:xfrm>
          <a:off x="0" y="4144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71</xdr:row>
      <xdr:rowOff>123825</xdr:rowOff>
    </xdr:to>
    <xdr:sp macro="" textlink="">
      <xdr:nvSpPr>
        <xdr:cNvPr id="1446" name="AutoShape 422" descr="Viking Yacht Club  Club's Reciprocal Information Page">
          <a:hlinkClick xmlns:r="http://schemas.openxmlformats.org/officeDocument/2006/relationships" r:id="rId211" tgtFrame="_blank" tooltip="Viking Yacht Club  Club's Reciprocal Information Page"/>
          <a:extLst>
            <a:ext uri="{FF2B5EF4-FFF2-40B4-BE49-F238E27FC236}">
              <a16:creationId xmlns:a16="http://schemas.microsoft.com/office/drawing/2014/main" id="{601493C1-CB4A-7C51-2C87-E2C5EE871671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44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304800</xdr:colOff>
      <xdr:row>73</xdr:row>
      <xdr:rowOff>123825</xdr:rowOff>
    </xdr:to>
    <xdr:sp macro="" textlink="">
      <xdr:nvSpPr>
        <xdr:cNvPr id="1447" name="AutoShape 42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A290D9F3-649C-C824-EE17-0FC00B6D1E4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4144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304800</xdr:colOff>
      <xdr:row>73</xdr:row>
      <xdr:rowOff>123825</xdr:rowOff>
    </xdr:to>
    <xdr:sp macro="" textlink="">
      <xdr:nvSpPr>
        <xdr:cNvPr id="1448" name="AutoShape 424">
          <a:hlinkClick xmlns:r="http://schemas.openxmlformats.org/officeDocument/2006/relationships" r:id="" tooltip="Information updated on 2023-01-18 11:59:14"/>
          <a:extLst>
            <a:ext uri="{FF2B5EF4-FFF2-40B4-BE49-F238E27FC236}">
              <a16:creationId xmlns:a16="http://schemas.microsoft.com/office/drawing/2014/main" id="{45C9988B-FC28-4549-FD3B-5446B82F7C48}"/>
            </a:ext>
          </a:extLst>
        </xdr:cNvPr>
        <xdr:cNvSpPr>
          <a:spLocks noChangeAspect="1" noChangeArrowheads="1"/>
        </xdr:cNvSpPr>
      </xdr:nvSpPr>
      <xdr:spPr bwMode="auto">
        <a:xfrm>
          <a:off x="3657600" y="4144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304800</xdr:colOff>
      <xdr:row>73</xdr:row>
      <xdr:rowOff>123825</xdr:rowOff>
    </xdr:to>
    <xdr:sp macro="" textlink="">
      <xdr:nvSpPr>
        <xdr:cNvPr id="1449" name="AutoShape 42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F0B064FD-F649-31E8-98D0-39CFA703C3B5}"/>
            </a:ext>
          </a:extLst>
        </xdr:cNvPr>
        <xdr:cNvSpPr>
          <a:spLocks noChangeAspect="1" noChangeArrowheads="1"/>
        </xdr:cNvSpPr>
      </xdr:nvSpPr>
      <xdr:spPr bwMode="auto">
        <a:xfrm>
          <a:off x="4267200" y="4144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304800</xdr:colOff>
      <xdr:row>73</xdr:row>
      <xdr:rowOff>123825</xdr:rowOff>
    </xdr:to>
    <xdr:sp macro="" textlink="">
      <xdr:nvSpPr>
        <xdr:cNvPr id="1450" name="AutoShape 426">
          <a:hlinkClick xmlns:r="http://schemas.openxmlformats.org/officeDocument/2006/relationships" r:id="rId212" tgtFrame="_blank" tooltip="Go to the Message Board Forum!"/>
          <a:extLst>
            <a:ext uri="{FF2B5EF4-FFF2-40B4-BE49-F238E27FC236}">
              <a16:creationId xmlns:a16="http://schemas.microsoft.com/office/drawing/2014/main" id="{4C6346EE-230B-DF5E-C60E-66AA9AC2901D}"/>
            </a:ext>
          </a:extLst>
        </xdr:cNvPr>
        <xdr:cNvSpPr>
          <a:spLocks noChangeAspect="1" noChangeArrowheads="1"/>
        </xdr:cNvSpPr>
      </xdr:nvSpPr>
      <xdr:spPr bwMode="auto">
        <a:xfrm>
          <a:off x="4876800" y="4144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123825</xdr:rowOff>
    </xdr:to>
    <xdr:sp macro="" textlink="">
      <xdr:nvSpPr>
        <xdr:cNvPr id="1451" name="AutoShape 427">
          <a:hlinkClick xmlns:r="http://schemas.openxmlformats.org/officeDocument/2006/relationships" r:id="rId213"/>
          <a:extLst>
            <a:ext uri="{FF2B5EF4-FFF2-40B4-BE49-F238E27FC236}">
              <a16:creationId xmlns:a16="http://schemas.microsoft.com/office/drawing/2014/main" id="{93D9ABC5-4DA5-80DD-D285-683D66BC5854}"/>
            </a:ext>
          </a:extLst>
        </xdr:cNvPr>
        <xdr:cNvSpPr>
          <a:spLocks noChangeAspect="1" noChangeArrowheads="1"/>
        </xdr:cNvSpPr>
      </xdr:nvSpPr>
      <xdr:spPr bwMode="auto">
        <a:xfrm>
          <a:off x="0" y="4193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123825</xdr:rowOff>
    </xdr:to>
    <xdr:sp macro="" textlink="">
      <xdr:nvSpPr>
        <xdr:cNvPr id="1452" name="AutoShape 428" descr="West Seattle Yacht Club Club's Reciprocal Information Page">
          <a:hlinkClick xmlns:r="http://schemas.openxmlformats.org/officeDocument/2006/relationships" r:id="rId214" tgtFrame="_blank" tooltip="West Seattle Yacht Club Club's Reciprocal Information Page"/>
          <a:extLst>
            <a:ext uri="{FF2B5EF4-FFF2-40B4-BE49-F238E27FC236}">
              <a16:creationId xmlns:a16="http://schemas.microsoft.com/office/drawing/2014/main" id="{CA1788F0-F15A-7592-F0E6-28EE6F195FEF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93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74</xdr:row>
      <xdr:rowOff>123825</xdr:rowOff>
    </xdr:to>
    <xdr:sp macro="" textlink="">
      <xdr:nvSpPr>
        <xdr:cNvPr id="1453" name="AutoShape 42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8AE36C6A-E7D6-2AA6-82BB-9B4ECF8E80A1}"/>
            </a:ext>
          </a:extLst>
        </xdr:cNvPr>
        <xdr:cNvSpPr>
          <a:spLocks noChangeAspect="1" noChangeArrowheads="1"/>
        </xdr:cNvSpPr>
      </xdr:nvSpPr>
      <xdr:spPr bwMode="auto">
        <a:xfrm>
          <a:off x="3048000" y="4193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74</xdr:row>
      <xdr:rowOff>123825</xdr:rowOff>
    </xdr:to>
    <xdr:sp macro="" textlink="">
      <xdr:nvSpPr>
        <xdr:cNvPr id="1454" name="AutoShape 430">
          <a:hlinkClick xmlns:r="http://schemas.openxmlformats.org/officeDocument/2006/relationships" r:id="" tooltip="Information updated on 2015-10-25 21:18:15"/>
          <a:extLst>
            <a:ext uri="{FF2B5EF4-FFF2-40B4-BE49-F238E27FC236}">
              <a16:creationId xmlns:a16="http://schemas.microsoft.com/office/drawing/2014/main" id="{D8085D0A-0B7B-9AD6-3F5D-B17701765BCC}"/>
            </a:ext>
          </a:extLst>
        </xdr:cNvPr>
        <xdr:cNvSpPr>
          <a:spLocks noChangeAspect="1" noChangeArrowheads="1"/>
        </xdr:cNvSpPr>
      </xdr:nvSpPr>
      <xdr:spPr bwMode="auto">
        <a:xfrm>
          <a:off x="3657600" y="4193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74</xdr:row>
      <xdr:rowOff>123825</xdr:rowOff>
    </xdr:to>
    <xdr:sp macro="" textlink="">
      <xdr:nvSpPr>
        <xdr:cNvPr id="1455" name="AutoShape 43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9413F055-0DA6-93B9-CEF4-80E4AB59FC2C}"/>
            </a:ext>
          </a:extLst>
        </xdr:cNvPr>
        <xdr:cNvSpPr>
          <a:spLocks noChangeAspect="1" noChangeArrowheads="1"/>
        </xdr:cNvSpPr>
      </xdr:nvSpPr>
      <xdr:spPr bwMode="auto">
        <a:xfrm>
          <a:off x="4267200" y="4193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304800</xdr:colOff>
      <xdr:row>74</xdr:row>
      <xdr:rowOff>123825</xdr:rowOff>
    </xdr:to>
    <xdr:sp macro="" textlink="">
      <xdr:nvSpPr>
        <xdr:cNvPr id="1456" name="AutoShape 432">
          <a:hlinkClick xmlns:r="http://schemas.openxmlformats.org/officeDocument/2006/relationships" r:id="rId215" tgtFrame="_blank" tooltip="Go to the Message Board Forum!"/>
          <a:extLst>
            <a:ext uri="{FF2B5EF4-FFF2-40B4-BE49-F238E27FC236}">
              <a16:creationId xmlns:a16="http://schemas.microsoft.com/office/drawing/2014/main" id="{C1772DE7-DD49-63CB-5F3E-C7CCDE2F22C1}"/>
            </a:ext>
          </a:extLst>
        </xdr:cNvPr>
        <xdr:cNvSpPr>
          <a:spLocks noChangeAspect="1" noChangeArrowheads="1"/>
        </xdr:cNvSpPr>
      </xdr:nvSpPr>
      <xdr:spPr bwMode="auto">
        <a:xfrm>
          <a:off x="4876800" y="4193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123825</xdr:rowOff>
    </xdr:to>
    <xdr:sp macro="" textlink="">
      <xdr:nvSpPr>
        <xdr:cNvPr id="1457" name="AutoShape 433">
          <a:hlinkClick xmlns:r="http://schemas.openxmlformats.org/officeDocument/2006/relationships" r:id="rId216"/>
          <a:extLst>
            <a:ext uri="{FF2B5EF4-FFF2-40B4-BE49-F238E27FC236}">
              <a16:creationId xmlns:a16="http://schemas.microsoft.com/office/drawing/2014/main" id="{841CC0E4-96D0-69B5-D227-93FD3525CCB8}"/>
            </a:ext>
          </a:extLst>
        </xdr:cNvPr>
        <xdr:cNvSpPr>
          <a:spLocks noChangeAspect="1" noChangeArrowheads="1"/>
        </xdr:cNvSpPr>
      </xdr:nvSpPr>
      <xdr:spPr bwMode="auto">
        <a:xfrm>
          <a:off x="0" y="42595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123825</xdr:rowOff>
    </xdr:to>
    <xdr:sp macro="" textlink="">
      <xdr:nvSpPr>
        <xdr:cNvPr id="1458" name="AutoShape 434" descr="West Sound Corinthian Yacht Club Club's Reciprocal Information Page">
          <a:hlinkClick xmlns:r="http://schemas.openxmlformats.org/officeDocument/2006/relationships" r:id="rId217" tgtFrame="_blank" tooltip="West Sound Corinthian Yacht Club Club's Reciprocal Information Page"/>
          <a:extLst>
            <a:ext uri="{FF2B5EF4-FFF2-40B4-BE49-F238E27FC236}">
              <a16:creationId xmlns:a16="http://schemas.microsoft.com/office/drawing/2014/main" id="{FAB091AC-8726-9CC3-0D12-48C459F77730}"/>
            </a:ext>
          </a:extLst>
        </xdr:cNvPr>
        <xdr:cNvSpPr>
          <a:spLocks noChangeAspect="1" noChangeArrowheads="1"/>
        </xdr:cNvSpPr>
      </xdr:nvSpPr>
      <xdr:spPr bwMode="auto">
        <a:xfrm>
          <a:off x="609600" y="42595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304800</xdr:colOff>
      <xdr:row>75</xdr:row>
      <xdr:rowOff>123825</xdr:rowOff>
    </xdr:to>
    <xdr:sp macro="" textlink="">
      <xdr:nvSpPr>
        <xdr:cNvPr id="1459" name="AutoShape 43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242D54FA-6426-AC65-FBA1-6310313673A1}"/>
            </a:ext>
          </a:extLst>
        </xdr:cNvPr>
        <xdr:cNvSpPr>
          <a:spLocks noChangeAspect="1" noChangeArrowheads="1"/>
        </xdr:cNvSpPr>
      </xdr:nvSpPr>
      <xdr:spPr bwMode="auto">
        <a:xfrm>
          <a:off x="3048000" y="42595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304800</xdr:colOff>
      <xdr:row>75</xdr:row>
      <xdr:rowOff>123825</xdr:rowOff>
    </xdr:to>
    <xdr:sp macro="" textlink="">
      <xdr:nvSpPr>
        <xdr:cNvPr id="1460" name="AutoShape 436">
          <a:hlinkClick xmlns:r="http://schemas.openxmlformats.org/officeDocument/2006/relationships" r:id="" tooltip="Information updated on 2023-01-16 14:20:18"/>
          <a:extLst>
            <a:ext uri="{FF2B5EF4-FFF2-40B4-BE49-F238E27FC236}">
              <a16:creationId xmlns:a16="http://schemas.microsoft.com/office/drawing/2014/main" id="{5872F9C7-73D5-C4E8-58DB-D966081C6621}"/>
            </a:ext>
          </a:extLst>
        </xdr:cNvPr>
        <xdr:cNvSpPr>
          <a:spLocks noChangeAspect="1" noChangeArrowheads="1"/>
        </xdr:cNvSpPr>
      </xdr:nvSpPr>
      <xdr:spPr bwMode="auto">
        <a:xfrm>
          <a:off x="3657600" y="42595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304800</xdr:colOff>
      <xdr:row>75</xdr:row>
      <xdr:rowOff>123825</xdr:rowOff>
    </xdr:to>
    <xdr:sp macro="" textlink="">
      <xdr:nvSpPr>
        <xdr:cNvPr id="1461" name="AutoShape 43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C8BA7E87-0AC9-2C7F-FDB0-DF26C32E47E8}"/>
            </a:ext>
          </a:extLst>
        </xdr:cNvPr>
        <xdr:cNvSpPr>
          <a:spLocks noChangeAspect="1" noChangeArrowheads="1"/>
        </xdr:cNvSpPr>
      </xdr:nvSpPr>
      <xdr:spPr bwMode="auto">
        <a:xfrm>
          <a:off x="4267200" y="42595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304800</xdr:colOff>
      <xdr:row>75</xdr:row>
      <xdr:rowOff>123825</xdr:rowOff>
    </xdr:to>
    <xdr:sp macro="" textlink="">
      <xdr:nvSpPr>
        <xdr:cNvPr id="1462" name="AutoShape 438">
          <a:hlinkClick xmlns:r="http://schemas.openxmlformats.org/officeDocument/2006/relationships" r:id="rId218" tgtFrame="_blank" tooltip="Go to the Message Board Forum!"/>
          <a:extLst>
            <a:ext uri="{FF2B5EF4-FFF2-40B4-BE49-F238E27FC236}">
              <a16:creationId xmlns:a16="http://schemas.microsoft.com/office/drawing/2014/main" id="{B7B1D988-5DE9-C2B6-CA87-7A41056D0EFF}"/>
            </a:ext>
          </a:extLst>
        </xdr:cNvPr>
        <xdr:cNvSpPr>
          <a:spLocks noChangeAspect="1" noChangeArrowheads="1"/>
        </xdr:cNvSpPr>
      </xdr:nvSpPr>
      <xdr:spPr bwMode="auto">
        <a:xfrm>
          <a:off x="4876800" y="42595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123825</xdr:rowOff>
    </xdr:to>
    <xdr:sp macro="" textlink="">
      <xdr:nvSpPr>
        <xdr:cNvPr id="1463" name="AutoShape 439">
          <a:hlinkClick xmlns:r="http://schemas.openxmlformats.org/officeDocument/2006/relationships" r:id="rId219"/>
          <a:extLst>
            <a:ext uri="{FF2B5EF4-FFF2-40B4-BE49-F238E27FC236}">
              <a16:creationId xmlns:a16="http://schemas.microsoft.com/office/drawing/2014/main" id="{ED8E6BB3-6F44-2EFF-76CD-5D3AFBCE34DA}"/>
            </a:ext>
          </a:extLst>
        </xdr:cNvPr>
        <xdr:cNvSpPr>
          <a:spLocks noChangeAspect="1" noChangeArrowheads="1"/>
        </xdr:cNvSpPr>
      </xdr:nvSpPr>
      <xdr:spPr bwMode="auto">
        <a:xfrm>
          <a:off x="0" y="4342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123825</xdr:rowOff>
    </xdr:to>
    <xdr:sp macro="" textlink="">
      <xdr:nvSpPr>
        <xdr:cNvPr id="1464" name="AutoShape 440" descr="Willamette Sailing Club Club's Reciprocal Information Page">
          <a:hlinkClick xmlns:r="http://schemas.openxmlformats.org/officeDocument/2006/relationships" r:id="rId220" tgtFrame="_blank" tooltip="Willamette Sailing Club Club's Reciprocal Information Page"/>
          <a:extLst>
            <a:ext uri="{FF2B5EF4-FFF2-40B4-BE49-F238E27FC236}">
              <a16:creationId xmlns:a16="http://schemas.microsoft.com/office/drawing/2014/main" id="{36399199-8CF3-8CA3-8940-50F9B10EF5B3}"/>
            </a:ext>
          </a:extLst>
        </xdr:cNvPr>
        <xdr:cNvSpPr>
          <a:spLocks noChangeAspect="1" noChangeArrowheads="1"/>
        </xdr:cNvSpPr>
      </xdr:nvSpPr>
      <xdr:spPr bwMode="auto">
        <a:xfrm>
          <a:off x="609600" y="4342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304800</xdr:colOff>
      <xdr:row>76</xdr:row>
      <xdr:rowOff>123825</xdr:rowOff>
    </xdr:to>
    <xdr:sp macro="" textlink="">
      <xdr:nvSpPr>
        <xdr:cNvPr id="1465" name="AutoShape 44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AB37BC0A-B24D-7D07-ED51-A97CB86C730F}"/>
            </a:ext>
          </a:extLst>
        </xdr:cNvPr>
        <xdr:cNvSpPr>
          <a:spLocks noChangeAspect="1" noChangeArrowheads="1"/>
        </xdr:cNvSpPr>
      </xdr:nvSpPr>
      <xdr:spPr bwMode="auto">
        <a:xfrm>
          <a:off x="3048000" y="4342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304800</xdr:colOff>
      <xdr:row>76</xdr:row>
      <xdr:rowOff>123825</xdr:rowOff>
    </xdr:to>
    <xdr:sp macro="" textlink="">
      <xdr:nvSpPr>
        <xdr:cNvPr id="1466" name="AutoShape 442">
          <a:hlinkClick xmlns:r="http://schemas.openxmlformats.org/officeDocument/2006/relationships" r:id="" tooltip="Information updated on 2015-02-06 16:54:32"/>
          <a:extLst>
            <a:ext uri="{FF2B5EF4-FFF2-40B4-BE49-F238E27FC236}">
              <a16:creationId xmlns:a16="http://schemas.microsoft.com/office/drawing/2014/main" id="{216671C8-B487-6F3A-9D49-8B625A45410D}"/>
            </a:ext>
          </a:extLst>
        </xdr:cNvPr>
        <xdr:cNvSpPr>
          <a:spLocks noChangeAspect="1" noChangeArrowheads="1"/>
        </xdr:cNvSpPr>
      </xdr:nvSpPr>
      <xdr:spPr bwMode="auto">
        <a:xfrm>
          <a:off x="3657600" y="4342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304800</xdr:colOff>
      <xdr:row>76</xdr:row>
      <xdr:rowOff>123825</xdr:rowOff>
    </xdr:to>
    <xdr:sp macro="" textlink="">
      <xdr:nvSpPr>
        <xdr:cNvPr id="1467" name="AutoShape 44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A8FC487E-4B4C-02DE-C121-17E3687DCA6E}"/>
            </a:ext>
          </a:extLst>
        </xdr:cNvPr>
        <xdr:cNvSpPr>
          <a:spLocks noChangeAspect="1" noChangeArrowheads="1"/>
        </xdr:cNvSpPr>
      </xdr:nvSpPr>
      <xdr:spPr bwMode="auto">
        <a:xfrm>
          <a:off x="4267200" y="4342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304800</xdr:colOff>
      <xdr:row>76</xdr:row>
      <xdr:rowOff>123825</xdr:rowOff>
    </xdr:to>
    <xdr:sp macro="" textlink="">
      <xdr:nvSpPr>
        <xdr:cNvPr id="1468" name="AutoShape 444">
          <a:hlinkClick xmlns:r="http://schemas.openxmlformats.org/officeDocument/2006/relationships" r:id="rId221" tgtFrame="_blank" tooltip="Go to the Message Board Forum!"/>
          <a:extLst>
            <a:ext uri="{FF2B5EF4-FFF2-40B4-BE49-F238E27FC236}">
              <a16:creationId xmlns:a16="http://schemas.microsoft.com/office/drawing/2014/main" id="{95564E8C-D4C9-871F-EB97-A0102D0C4442}"/>
            </a:ext>
          </a:extLst>
        </xdr:cNvPr>
        <xdr:cNvSpPr>
          <a:spLocks noChangeAspect="1" noChangeArrowheads="1"/>
        </xdr:cNvSpPr>
      </xdr:nvSpPr>
      <xdr:spPr bwMode="auto">
        <a:xfrm>
          <a:off x="4876800" y="4342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123825</xdr:rowOff>
    </xdr:to>
    <xdr:sp macro="" textlink="">
      <xdr:nvSpPr>
        <xdr:cNvPr id="1469" name="AutoShape 445">
          <a:hlinkClick xmlns:r="http://schemas.openxmlformats.org/officeDocument/2006/relationships" r:id="rId222"/>
          <a:extLst>
            <a:ext uri="{FF2B5EF4-FFF2-40B4-BE49-F238E27FC236}">
              <a16:creationId xmlns:a16="http://schemas.microsoft.com/office/drawing/2014/main" id="{21DFA831-E7F3-D23D-A2C2-60B7CDC29E70}"/>
            </a:ext>
          </a:extLst>
        </xdr:cNvPr>
        <xdr:cNvSpPr>
          <a:spLocks noChangeAspect="1" noChangeArrowheads="1"/>
        </xdr:cNvSpPr>
      </xdr:nvSpPr>
      <xdr:spPr bwMode="auto">
        <a:xfrm>
          <a:off x="0" y="439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123825</xdr:rowOff>
    </xdr:to>
    <xdr:sp macro="" textlink="">
      <xdr:nvSpPr>
        <xdr:cNvPr id="1470" name="AutoShape 446" descr="Yakima Valley Boat Club Club's Reciprocal Information Page">
          <a:hlinkClick xmlns:r="http://schemas.openxmlformats.org/officeDocument/2006/relationships" r:id="rId223" tgtFrame="_blank" tooltip="Yakima Valley Boat Club Club's Reciprocal Information Page"/>
          <a:extLst>
            <a:ext uri="{FF2B5EF4-FFF2-40B4-BE49-F238E27FC236}">
              <a16:creationId xmlns:a16="http://schemas.microsoft.com/office/drawing/2014/main" id="{DBC5294F-7CB7-4490-7FA0-18F733FE2D59}"/>
            </a:ext>
          </a:extLst>
        </xdr:cNvPr>
        <xdr:cNvSpPr>
          <a:spLocks noChangeAspect="1" noChangeArrowheads="1"/>
        </xdr:cNvSpPr>
      </xdr:nvSpPr>
      <xdr:spPr bwMode="auto">
        <a:xfrm>
          <a:off x="609600" y="439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304800</xdr:colOff>
      <xdr:row>77</xdr:row>
      <xdr:rowOff>123825</xdr:rowOff>
    </xdr:to>
    <xdr:sp macro="" textlink="">
      <xdr:nvSpPr>
        <xdr:cNvPr id="1471" name="AutoShape 44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0814B9B8-BA4D-FA8C-CB2C-CE52F1C2D063}"/>
            </a:ext>
          </a:extLst>
        </xdr:cNvPr>
        <xdr:cNvSpPr>
          <a:spLocks noChangeAspect="1" noChangeArrowheads="1"/>
        </xdr:cNvSpPr>
      </xdr:nvSpPr>
      <xdr:spPr bwMode="auto">
        <a:xfrm>
          <a:off x="3048000" y="439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304800</xdr:colOff>
      <xdr:row>77</xdr:row>
      <xdr:rowOff>123825</xdr:rowOff>
    </xdr:to>
    <xdr:sp macro="" textlink="">
      <xdr:nvSpPr>
        <xdr:cNvPr id="1472" name="AutoShape 448">
          <a:hlinkClick xmlns:r="http://schemas.openxmlformats.org/officeDocument/2006/relationships" r:id="" tooltip="Information updated on 2022-01-27 22:58:50"/>
          <a:extLst>
            <a:ext uri="{FF2B5EF4-FFF2-40B4-BE49-F238E27FC236}">
              <a16:creationId xmlns:a16="http://schemas.microsoft.com/office/drawing/2014/main" id="{8264B94B-1044-D64A-2FFD-22B74CAD7071}"/>
            </a:ext>
          </a:extLst>
        </xdr:cNvPr>
        <xdr:cNvSpPr>
          <a:spLocks noChangeAspect="1" noChangeArrowheads="1"/>
        </xdr:cNvSpPr>
      </xdr:nvSpPr>
      <xdr:spPr bwMode="auto">
        <a:xfrm>
          <a:off x="3657600" y="439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304800</xdr:colOff>
      <xdr:row>77</xdr:row>
      <xdr:rowOff>123825</xdr:rowOff>
    </xdr:to>
    <xdr:sp macro="" textlink="">
      <xdr:nvSpPr>
        <xdr:cNvPr id="1473" name="AutoShape 44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E6BDF4B1-E174-0A62-A685-02671804AC71}"/>
            </a:ext>
          </a:extLst>
        </xdr:cNvPr>
        <xdr:cNvSpPr>
          <a:spLocks noChangeAspect="1" noChangeArrowheads="1"/>
        </xdr:cNvSpPr>
      </xdr:nvSpPr>
      <xdr:spPr bwMode="auto">
        <a:xfrm>
          <a:off x="4267200" y="439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304800</xdr:colOff>
      <xdr:row>77</xdr:row>
      <xdr:rowOff>123825</xdr:rowOff>
    </xdr:to>
    <xdr:sp macro="" textlink="">
      <xdr:nvSpPr>
        <xdr:cNvPr id="1474" name="AutoShape 450">
          <a:hlinkClick xmlns:r="http://schemas.openxmlformats.org/officeDocument/2006/relationships" r:id="rId224" tgtFrame="_blank" tooltip="Go to the Message Board Forum!"/>
          <a:extLst>
            <a:ext uri="{FF2B5EF4-FFF2-40B4-BE49-F238E27FC236}">
              <a16:creationId xmlns:a16="http://schemas.microsoft.com/office/drawing/2014/main" id="{ED213FB8-6AED-E2A0-949D-2D744BE6D7A0}"/>
            </a:ext>
          </a:extLst>
        </xdr:cNvPr>
        <xdr:cNvSpPr>
          <a:spLocks noChangeAspect="1" noChangeArrowheads="1"/>
        </xdr:cNvSpPr>
      </xdr:nvSpPr>
      <xdr:spPr bwMode="auto">
        <a:xfrm>
          <a:off x="4876800" y="439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314325</xdr:rowOff>
    </xdr:to>
    <xdr:sp macro="" textlink="">
      <xdr:nvSpPr>
        <xdr:cNvPr id="2049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7411F2-D08D-8BAA-1F6A-F722354696E1}"/>
            </a:ext>
          </a:extLst>
        </xdr:cNvPr>
        <xdr:cNvSpPr>
          <a:spLocks noChangeAspect="1" noChangeArrowheads="1"/>
        </xdr:cNvSpPr>
      </xdr:nvSpPr>
      <xdr:spPr bwMode="auto">
        <a:xfrm>
          <a:off x="0" y="330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314325</xdr:rowOff>
    </xdr:to>
    <xdr:sp macro="" textlink="">
      <xdr:nvSpPr>
        <xdr:cNvPr id="2050" name="AutoShape 2" descr="Anacortes Yacht Club Club's Reciprocal Information Page">
          <a:hlinkClick xmlns:r="http://schemas.openxmlformats.org/officeDocument/2006/relationships" r:id="rId2" tgtFrame="_blank" tooltip="Anacortes Yacht Club Club's Reciprocal Information Page"/>
          <a:extLst>
            <a:ext uri="{FF2B5EF4-FFF2-40B4-BE49-F238E27FC236}">
              <a16:creationId xmlns:a16="http://schemas.microsoft.com/office/drawing/2014/main" id="{9C34C870-6887-53D8-62E7-927C3804C6CB}"/>
            </a:ext>
          </a:extLst>
        </xdr:cNvPr>
        <xdr:cNvSpPr>
          <a:spLocks noChangeAspect="1" noChangeArrowheads="1"/>
        </xdr:cNvSpPr>
      </xdr:nvSpPr>
      <xdr:spPr bwMode="auto">
        <a:xfrm>
          <a:off x="609600" y="330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314325</xdr:rowOff>
    </xdr:to>
    <xdr:sp macro="" textlink="">
      <xdr:nvSpPr>
        <xdr:cNvPr id="2051" name="AutoShape 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502F8F0F-A0FA-A9CA-8B39-8D215CE237F8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30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314325</xdr:rowOff>
    </xdr:to>
    <xdr:sp macro="" textlink="">
      <xdr:nvSpPr>
        <xdr:cNvPr id="2052" name="AutoShape 4">
          <a:hlinkClick xmlns:r="http://schemas.openxmlformats.org/officeDocument/2006/relationships" r:id="" tooltip="Information updated on 2023-01-19 09:09:31"/>
          <a:extLst>
            <a:ext uri="{FF2B5EF4-FFF2-40B4-BE49-F238E27FC236}">
              <a16:creationId xmlns:a16="http://schemas.microsoft.com/office/drawing/2014/main" id="{3E207181-9DAB-6F9B-CCFC-1F0AF1DF76DC}"/>
            </a:ext>
          </a:extLst>
        </xdr:cNvPr>
        <xdr:cNvSpPr>
          <a:spLocks noChangeAspect="1" noChangeArrowheads="1"/>
        </xdr:cNvSpPr>
      </xdr:nvSpPr>
      <xdr:spPr bwMode="auto">
        <a:xfrm>
          <a:off x="3657600" y="330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314325</xdr:rowOff>
    </xdr:to>
    <xdr:sp macro="" textlink="">
      <xdr:nvSpPr>
        <xdr:cNvPr id="2053" name="AutoShape 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19DAC74D-0ECD-9E6F-FE1B-C33CD7A71C05}"/>
            </a:ext>
          </a:extLst>
        </xdr:cNvPr>
        <xdr:cNvSpPr>
          <a:spLocks noChangeAspect="1" noChangeArrowheads="1"/>
        </xdr:cNvSpPr>
      </xdr:nvSpPr>
      <xdr:spPr bwMode="auto">
        <a:xfrm>
          <a:off x="4267200" y="330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314325</xdr:rowOff>
    </xdr:to>
    <xdr:sp macro="" textlink="">
      <xdr:nvSpPr>
        <xdr:cNvPr id="2054" name="AutoShape 6">
          <a:hlinkClick xmlns:r="http://schemas.openxmlformats.org/officeDocument/2006/relationships" r:id="rId3" tgtFrame="_blank" tooltip="Go to the Message Board Forum!"/>
          <a:extLst>
            <a:ext uri="{FF2B5EF4-FFF2-40B4-BE49-F238E27FC236}">
              <a16:creationId xmlns:a16="http://schemas.microsoft.com/office/drawing/2014/main" id="{A8EFAF4B-D145-370D-42ED-79634E3676C2}"/>
            </a:ext>
          </a:extLst>
        </xdr:cNvPr>
        <xdr:cNvSpPr>
          <a:spLocks noChangeAspect="1" noChangeArrowheads="1"/>
        </xdr:cNvSpPr>
      </xdr:nvSpPr>
      <xdr:spPr bwMode="auto">
        <a:xfrm>
          <a:off x="4876800" y="330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123825</xdr:rowOff>
    </xdr:to>
    <xdr:sp macro="" textlink="">
      <xdr:nvSpPr>
        <xdr:cNvPr id="2055" name="AutoShape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5792421-EBD5-21DC-95EA-C455E48FA35D}"/>
            </a:ext>
          </a:extLst>
        </xdr:cNvPr>
        <xdr:cNvSpPr>
          <a:spLocks noChangeAspect="1" noChangeArrowheads="1"/>
        </xdr:cNvSpPr>
      </xdr:nvSpPr>
      <xdr:spPr bwMode="auto">
        <a:xfrm>
          <a:off x="0" y="82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123825</xdr:rowOff>
    </xdr:to>
    <xdr:sp macro="" textlink="">
      <xdr:nvSpPr>
        <xdr:cNvPr id="2056" name="AutoShape 8" descr="Bellevue Yacht Club Club's Reciprocal Information Page">
          <a:hlinkClick xmlns:r="http://schemas.openxmlformats.org/officeDocument/2006/relationships" r:id="rId5" tgtFrame="_blank" tooltip="Bellevue Yacht Club Club's Reciprocal Information Page"/>
          <a:extLst>
            <a:ext uri="{FF2B5EF4-FFF2-40B4-BE49-F238E27FC236}">
              <a16:creationId xmlns:a16="http://schemas.microsoft.com/office/drawing/2014/main" id="{F1DE6AAA-4EE4-1928-3F84-0C9824F5AC47}"/>
            </a:ext>
          </a:extLst>
        </xdr:cNvPr>
        <xdr:cNvSpPr>
          <a:spLocks noChangeAspect="1" noChangeArrowheads="1"/>
        </xdr:cNvSpPr>
      </xdr:nvSpPr>
      <xdr:spPr bwMode="auto">
        <a:xfrm>
          <a:off x="609600" y="82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304800</xdr:colOff>
      <xdr:row>3</xdr:row>
      <xdr:rowOff>123825</xdr:rowOff>
    </xdr:to>
    <xdr:sp macro="" textlink="">
      <xdr:nvSpPr>
        <xdr:cNvPr id="2057" name="AutoShape 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9E2F1862-14A0-BFB0-85CE-AB489FE5C872}"/>
            </a:ext>
          </a:extLst>
        </xdr:cNvPr>
        <xdr:cNvSpPr>
          <a:spLocks noChangeAspect="1" noChangeArrowheads="1"/>
        </xdr:cNvSpPr>
      </xdr:nvSpPr>
      <xdr:spPr bwMode="auto">
        <a:xfrm>
          <a:off x="3048000" y="82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304800</xdr:colOff>
      <xdr:row>3</xdr:row>
      <xdr:rowOff>123825</xdr:rowOff>
    </xdr:to>
    <xdr:sp macro="" textlink="">
      <xdr:nvSpPr>
        <xdr:cNvPr id="2058" name="AutoShape 10">
          <a:hlinkClick xmlns:r="http://schemas.openxmlformats.org/officeDocument/2006/relationships" r:id="" tooltip="Information updated on 2023-03-08 14:28:00"/>
          <a:extLst>
            <a:ext uri="{FF2B5EF4-FFF2-40B4-BE49-F238E27FC236}">
              <a16:creationId xmlns:a16="http://schemas.microsoft.com/office/drawing/2014/main" id="{BDE26B03-1DDF-632C-DB0E-15E5A3E1F5A8}"/>
            </a:ext>
          </a:extLst>
        </xdr:cNvPr>
        <xdr:cNvSpPr>
          <a:spLocks noChangeAspect="1" noChangeArrowheads="1"/>
        </xdr:cNvSpPr>
      </xdr:nvSpPr>
      <xdr:spPr bwMode="auto">
        <a:xfrm>
          <a:off x="3657600" y="82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304800</xdr:colOff>
      <xdr:row>3</xdr:row>
      <xdr:rowOff>123825</xdr:rowOff>
    </xdr:to>
    <xdr:sp macro="" textlink="">
      <xdr:nvSpPr>
        <xdr:cNvPr id="2059" name="AutoShape 1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8F41AF18-2480-FFEF-382C-8123E1B742C3}"/>
            </a:ext>
          </a:extLst>
        </xdr:cNvPr>
        <xdr:cNvSpPr>
          <a:spLocks noChangeAspect="1" noChangeArrowheads="1"/>
        </xdr:cNvSpPr>
      </xdr:nvSpPr>
      <xdr:spPr bwMode="auto">
        <a:xfrm>
          <a:off x="4267200" y="82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304800</xdr:colOff>
      <xdr:row>3</xdr:row>
      <xdr:rowOff>123825</xdr:rowOff>
    </xdr:to>
    <xdr:sp macro="" textlink="">
      <xdr:nvSpPr>
        <xdr:cNvPr id="2060" name="AutoShape 12">
          <a:hlinkClick xmlns:r="http://schemas.openxmlformats.org/officeDocument/2006/relationships" r:id="rId6" tgtFrame="_blank" tooltip="Go to the Message Board Forum!"/>
          <a:extLst>
            <a:ext uri="{FF2B5EF4-FFF2-40B4-BE49-F238E27FC236}">
              <a16:creationId xmlns:a16="http://schemas.microsoft.com/office/drawing/2014/main" id="{17D18327-97BE-EC98-7634-5A4CFBFCDEEC}"/>
            </a:ext>
          </a:extLst>
        </xdr:cNvPr>
        <xdr:cNvSpPr>
          <a:spLocks noChangeAspect="1" noChangeArrowheads="1"/>
        </xdr:cNvSpPr>
      </xdr:nvSpPr>
      <xdr:spPr bwMode="auto">
        <a:xfrm>
          <a:off x="4876800" y="82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314325</xdr:rowOff>
    </xdr:to>
    <xdr:sp macro="" textlink="">
      <xdr:nvSpPr>
        <xdr:cNvPr id="2061" name="AutoShape 13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D0EE260D-EA81-82A4-62F5-638F756F8F79}"/>
            </a:ext>
          </a:extLst>
        </xdr:cNvPr>
        <xdr:cNvSpPr>
          <a:spLocks noChangeAspect="1" noChangeArrowheads="1"/>
        </xdr:cNvSpPr>
      </xdr:nvSpPr>
      <xdr:spPr bwMode="auto">
        <a:xfrm>
          <a:off x="0" y="1320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314325</xdr:rowOff>
    </xdr:to>
    <xdr:sp macro="" textlink="">
      <xdr:nvSpPr>
        <xdr:cNvPr id="2062" name="AutoShape 14" descr="Bellingham Yacht Club Club's Reciprocal Information Page">
          <a:hlinkClick xmlns:r="http://schemas.openxmlformats.org/officeDocument/2006/relationships" r:id="rId8" tgtFrame="_blank" tooltip="Bellingham Yacht Club Club's Reciprocal Information Page"/>
          <a:extLst>
            <a:ext uri="{FF2B5EF4-FFF2-40B4-BE49-F238E27FC236}">
              <a16:creationId xmlns:a16="http://schemas.microsoft.com/office/drawing/2014/main" id="{A0F64FB7-67F5-5983-1A71-7B753C596769}"/>
            </a:ext>
          </a:extLst>
        </xdr:cNvPr>
        <xdr:cNvSpPr>
          <a:spLocks noChangeAspect="1" noChangeArrowheads="1"/>
        </xdr:cNvSpPr>
      </xdr:nvSpPr>
      <xdr:spPr bwMode="auto">
        <a:xfrm>
          <a:off x="609600" y="1320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314325</xdr:rowOff>
    </xdr:to>
    <xdr:sp macro="" textlink="">
      <xdr:nvSpPr>
        <xdr:cNvPr id="2063" name="AutoShape 1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FEEF0FAB-3D99-08C3-9199-BE30E55502D1}"/>
            </a:ext>
          </a:extLst>
        </xdr:cNvPr>
        <xdr:cNvSpPr>
          <a:spLocks noChangeAspect="1" noChangeArrowheads="1"/>
        </xdr:cNvSpPr>
      </xdr:nvSpPr>
      <xdr:spPr bwMode="auto">
        <a:xfrm>
          <a:off x="3048000" y="1320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314325</xdr:rowOff>
    </xdr:to>
    <xdr:sp macro="" textlink="">
      <xdr:nvSpPr>
        <xdr:cNvPr id="2064" name="AutoShape 16">
          <a:hlinkClick xmlns:r="http://schemas.openxmlformats.org/officeDocument/2006/relationships" r:id="" tooltip="Information updated on 2023-02-06 15:28:49"/>
          <a:extLst>
            <a:ext uri="{FF2B5EF4-FFF2-40B4-BE49-F238E27FC236}">
              <a16:creationId xmlns:a16="http://schemas.microsoft.com/office/drawing/2014/main" id="{A32349B9-6905-F04B-AC95-6E7E5E4B55C1}"/>
            </a:ext>
          </a:extLst>
        </xdr:cNvPr>
        <xdr:cNvSpPr>
          <a:spLocks noChangeAspect="1" noChangeArrowheads="1"/>
        </xdr:cNvSpPr>
      </xdr:nvSpPr>
      <xdr:spPr bwMode="auto">
        <a:xfrm>
          <a:off x="3657600" y="1320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314325</xdr:rowOff>
    </xdr:to>
    <xdr:sp macro="" textlink="">
      <xdr:nvSpPr>
        <xdr:cNvPr id="2065" name="AutoShape 1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23C5D7A5-5845-8155-138E-62A170571CE5}"/>
            </a:ext>
          </a:extLst>
        </xdr:cNvPr>
        <xdr:cNvSpPr>
          <a:spLocks noChangeAspect="1" noChangeArrowheads="1"/>
        </xdr:cNvSpPr>
      </xdr:nvSpPr>
      <xdr:spPr bwMode="auto">
        <a:xfrm>
          <a:off x="4267200" y="1320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314325</xdr:rowOff>
    </xdr:to>
    <xdr:sp macro="" textlink="">
      <xdr:nvSpPr>
        <xdr:cNvPr id="2066" name="AutoShape 18">
          <a:hlinkClick xmlns:r="http://schemas.openxmlformats.org/officeDocument/2006/relationships" r:id="rId9" tgtFrame="_blank" tooltip="Go to the Message Board Forum!"/>
          <a:extLst>
            <a:ext uri="{FF2B5EF4-FFF2-40B4-BE49-F238E27FC236}">
              <a16:creationId xmlns:a16="http://schemas.microsoft.com/office/drawing/2014/main" id="{3559C012-3DB8-96A4-243F-C1553DBD0A16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20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123825</xdr:rowOff>
    </xdr:to>
    <xdr:sp macro="" textlink="">
      <xdr:nvSpPr>
        <xdr:cNvPr id="2067" name="AutoShape 1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BF1AC28E-CEF0-8576-2CF1-711CB1B7B1D3}"/>
            </a:ext>
          </a:extLst>
        </xdr:cNvPr>
        <xdr:cNvSpPr>
          <a:spLocks noChangeAspect="1" noChangeArrowheads="1"/>
        </xdr:cNvSpPr>
      </xdr:nvSpPr>
      <xdr:spPr bwMode="auto">
        <a:xfrm>
          <a:off x="0" y="1816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123825</xdr:rowOff>
    </xdr:to>
    <xdr:sp macro="" textlink="">
      <xdr:nvSpPr>
        <xdr:cNvPr id="2068" name="AutoShape 20" descr="Bremerton Yacht Club Club's Reciprocal Information Page">
          <a:hlinkClick xmlns:r="http://schemas.openxmlformats.org/officeDocument/2006/relationships" r:id="rId11" tgtFrame="_blank" tooltip="Bremerton Yacht Club Club's Reciprocal Information Page"/>
          <a:extLst>
            <a:ext uri="{FF2B5EF4-FFF2-40B4-BE49-F238E27FC236}">
              <a16:creationId xmlns:a16="http://schemas.microsoft.com/office/drawing/2014/main" id="{0FF7A57A-9885-5FF4-5C75-BA3A38CBD5F1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16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5</xdr:row>
      <xdr:rowOff>123825</xdr:rowOff>
    </xdr:to>
    <xdr:sp macro="" textlink="">
      <xdr:nvSpPr>
        <xdr:cNvPr id="2069" name="AutoShape 2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7F055CB1-AC92-282B-AB35-7232CF421718}"/>
            </a:ext>
          </a:extLst>
        </xdr:cNvPr>
        <xdr:cNvSpPr>
          <a:spLocks noChangeAspect="1" noChangeArrowheads="1"/>
        </xdr:cNvSpPr>
      </xdr:nvSpPr>
      <xdr:spPr bwMode="auto">
        <a:xfrm>
          <a:off x="3048000" y="1816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5</xdr:row>
      <xdr:rowOff>123825</xdr:rowOff>
    </xdr:to>
    <xdr:sp macro="" textlink="">
      <xdr:nvSpPr>
        <xdr:cNvPr id="2070" name="AutoShape 22">
          <a:hlinkClick xmlns:r="http://schemas.openxmlformats.org/officeDocument/2006/relationships" r:id="" tooltip="Information updated on 2022-07-20 08:57:43"/>
          <a:extLst>
            <a:ext uri="{FF2B5EF4-FFF2-40B4-BE49-F238E27FC236}">
              <a16:creationId xmlns:a16="http://schemas.microsoft.com/office/drawing/2014/main" id="{00ECDCCF-F2FF-CC43-7021-B95B5F462FD6}"/>
            </a:ext>
          </a:extLst>
        </xdr:cNvPr>
        <xdr:cNvSpPr>
          <a:spLocks noChangeAspect="1" noChangeArrowheads="1"/>
        </xdr:cNvSpPr>
      </xdr:nvSpPr>
      <xdr:spPr bwMode="auto">
        <a:xfrm>
          <a:off x="3657600" y="1816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5</xdr:row>
      <xdr:rowOff>123825</xdr:rowOff>
    </xdr:to>
    <xdr:sp macro="" textlink="">
      <xdr:nvSpPr>
        <xdr:cNvPr id="2071" name="AutoShape 2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BC8C3865-90B9-F490-B831-A1412E374CAE}"/>
            </a:ext>
          </a:extLst>
        </xdr:cNvPr>
        <xdr:cNvSpPr>
          <a:spLocks noChangeAspect="1" noChangeArrowheads="1"/>
        </xdr:cNvSpPr>
      </xdr:nvSpPr>
      <xdr:spPr bwMode="auto">
        <a:xfrm>
          <a:off x="4267200" y="1816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5</xdr:row>
      <xdr:rowOff>123825</xdr:rowOff>
    </xdr:to>
    <xdr:sp macro="" textlink="">
      <xdr:nvSpPr>
        <xdr:cNvPr id="2072" name="AutoShape 24">
          <a:hlinkClick xmlns:r="http://schemas.openxmlformats.org/officeDocument/2006/relationships" r:id="rId12" tgtFrame="_blank" tooltip="Go to the Message Board Forum!"/>
          <a:extLst>
            <a:ext uri="{FF2B5EF4-FFF2-40B4-BE49-F238E27FC236}">
              <a16:creationId xmlns:a16="http://schemas.microsoft.com/office/drawing/2014/main" id="{AB0BB10E-9411-D9AD-14C1-6678ECF828D8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816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123825</xdr:rowOff>
    </xdr:to>
    <xdr:sp macro="" textlink="">
      <xdr:nvSpPr>
        <xdr:cNvPr id="2073" name="AutoShape 2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9C2ED5CF-C606-C5E2-9820-5CE7EB7844C9}"/>
            </a:ext>
          </a:extLst>
        </xdr:cNvPr>
        <xdr:cNvSpPr>
          <a:spLocks noChangeAspect="1" noChangeArrowheads="1"/>
        </xdr:cNvSpPr>
      </xdr:nvSpPr>
      <xdr:spPr bwMode="auto">
        <a:xfrm>
          <a:off x="0" y="231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123825</xdr:rowOff>
    </xdr:to>
    <xdr:sp macro="" textlink="">
      <xdr:nvSpPr>
        <xdr:cNvPr id="2074" name="AutoShape 26" descr="Brownsville Yacht Club Club's Reciprocal Information Page">
          <a:hlinkClick xmlns:r="http://schemas.openxmlformats.org/officeDocument/2006/relationships" r:id="rId14" tgtFrame="_blank" tooltip="Brownsville Yacht Club Club's Reciprocal Information Page"/>
          <a:extLst>
            <a:ext uri="{FF2B5EF4-FFF2-40B4-BE49-F238E27FC236}">
              <a16:creationId xmlns:a16="http://schemas.microsoft.com/office/drawing/2014/main" id="{044D45DE-5AE1-ECED-2795-673175F1933A}"/>
            </a:ext>
          </a:extLst>
        </xdr:cNvPr>
        <xdr:cNvSpPr>
          <a:spLocks noChangeAspect="1" noChangeArrowheads="1"/>
        </xdr:cNvSpPr>
      </xdr:nvSpPr>
      <xdr:spPr bwMode="auto">
        <a:xfrm>
          <a:off x="609600" y="231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304800</xdr:colOff>
      <xdr:row>6</xdr:row>
      <xdr:rowOff>123825</xdr:rowOff>
    </xdr:to>
    <xdr:sp macro="" textlink="">
      <xdr:nvSpPr>
        <xdr:cNvPr id="2075" name="AutoShape 2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2B5BF18D-3883-DB14-F410-9EDADEE22989}"/>
            </a:ext>
          </a:extLst>
        </xdr:cNvPr>
        <xdr:cNvSpPr>
          <a:spLocks noChangeAspect="1" noChangeArrowheads="1"/>
        </xdr:cNvSpPr>
      </xdr:nvSpPr>
      <xdr:spPr bwMode="auto">
        <a:xfrm>
          <a:off x="3048000" y="231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304800</xdr:colOff>
      <xdr:row>6</xdr:row>
      <xdr:rowOff>123825</xdr:rowOff>
    </xdr:to>
    <xdr:sp macro="" textlink="">
      <xdr:nvSpPr>
        <xdr:cNvPr id="2076" name="AutoShape 28">
          <a:hlinkClick xmlns:r="http://schemas.openxmlformats.org/officeDocument/2006/relationships" r:id="" tooltip="Information updated on 2022-03-17 16:45:16"/>
          <a:extLst>
            <a:ext uri="{FF2B5EF4-FFF2-40B4-BE49-F238E27FC236}">
              <a16:creationId xmlns:a16="http://schemas.microsoft.com/office/drawing/2014/main" id="{F63D96F0-93EF-6F2C-9E18-4C692EDE419C}"/>
            </a:ext>
          </a:extLst>
        </xdr:cNvPr>
        <xdr:cNvSpPr>
          <a:spLocks noChangeAspect="1" noChangeArrowheads="1"/>
        </xdr:cNvSpPr>
      </xdr:nvSpPr>
      <xdr:spPr bwMode="auto">
        <a:xfrm>
          <a:off x="3657600" y="231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304800</xdr:colOff>
      <xdr:row>6</xdr:row>
      <xdr:rowOff>123825</xdr:rowOff>
    </xdr:to>
    <xdr:sp macro="" textlink="">
      <xdr:nvSpPr>
        <xdr:cNvPr id="2077" name="AutoShape 2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BCB6A3FA-2F1C-0B7C-BD92-FC256742E187}"/>
            </a:ext>
          </a:extLst>
        </xdr:cNvPr>
        <xdr:cNvSpPr>
          <a:spLocks noChangeAspect="1" noChangeArrowheads="1"/>
        </xdr:cNvSpPr>
      </xdr:nvSpPr>
      <xdr:spPr bwMode="auto">
        <a:xfrm>
          <a:off x="4267200" y="231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304800</xdr:colOff>
      <xdr:row>6</xdr:row>
      <xdr:rowOff>123825</xdr:rowOff>
    </xdr:to>
    <xdr:sp macro="" textlink="">
      <xdr:nvSpPr>
        <xdr:cNvPr id="2078" name="AutoShape 30">
          <a:hlinkClick xmlns:r="http://schemas.openxmlformats.org/officeDocument/2006/relationships" r:id="rId15" tgtFrame="_blank" tooltip="Go to the Message Board Forum!"/>
          <a:extLst>
            <a:ext uri="{FF2B5EF4-FFF2-40B4-BE49-F238E27FC236}">
              <a16:creationId xmlns:a16="http://schemas.microsoft.com/office/drawing/2014/main" id="{2A5851FD-4D6E-C0D7-0134-B9CDCE02EBCB}"/>
            </a:ext>
          </a:extLst>
        </xdr:cNvPr>
        <xdr:cNvSpPr>
          <a:spLocks noChangeAspect="1" noChangeArrowheads="1"/>
        </xdr:cNvSpPr>
      </xdr:nvSpPr>
      <xdr:spPr bwMode="auto">
        <a:xfrm>
          <a:off x="4876800" y="231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314325</xdr:rowOff>
    </xdr:to>
    <xdr:sp macro="" textlink="">
      <xdr:nvSpPr>
        <xdr:cNvPr id="2079" name="AutoShape 31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B42DFD39-5E79-AD95-4C43-9941617FF612}"/>
            </a:ext>
          </a:extLst>
        </xdr:cNvPr>
        <xdr:cNvSpPr>
          <a:spLocks noChangeAspect="1" noChangeArrowheads="1"/>
        </xdr:cNvSpPr>
      </xdr:nvSpPr>
      <xdr:spPr bwMode="auto">
        <a:xfrm>
          <a:off x="0" y="280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314325</xdr:rowOff>
    </xdr:to>
    <xdr:sp macro="" textlink="">
      <xdr:nvSpPr>
        <xdr:cNvPr id="2080" name="AutoShape 32" descr="Burrard Yacht Club Club's Reciprocal Information Page">
          <a:hlinkClick xmlns:r="http://schemas.openxmlformats.org/officeDocument/2006/relationships" r:id="rId17" tgtFrame="_blank" tooltip="Burrard Yacht Club Club's Reciprocal Information Page"/>
          <a:extLst>
            <a:ext uri="{FF2B5EF4-FFF2-40B4-BE49-F238E27FC236}">
              <a16:creationId xmlns:a16="http://schemas.microsoft.com/office/drawing/2014/main" id="{66F7844D-E7C0-B4D7-DD0F-B21746057D6A}"/>
            </a:ext>
          </a:extLst>
        </xdr:cNvPr>
        <xdr:cNvSpPr>
          <a:spLocks noChangeAspect="1" noChangeArrowheads="1"/>
        </xdr:cNvSpPr>
      </xdr:nvSpPr>
      <xdr:spPr bwMode="auto">
        <a:xfrm>
          <a:off x="609600" y="280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304800</xdr:colOff>
      <xdr:row>6</xdr:row>
      <xdr:rowOff>314325</xdr:rowOff>
    </xdr:to>
    <xdr:sp macro="" textlink="">
      <xdr:nvSpPr>
        <xdr:cNvPr id="2081" name="AutoShape 3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FD840FDE-14A2-A6AC-5854-BC2A54869A15}"/>
            </a:ext>
          </a:extLst>
        </xdr:cNvPr>
        <xdr:cNvSpPr>
          <a:spLocks noChangeAspect="1" noChangeArrowheads="1"/>
        </xdr:cNvSpPr>
      </xdr:nvSpPr>
      <xdr:spPr bwMode="auto">
        <a:xfrm>
          <a:off x="3048000" y="280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304800</xdr:colOff>
      <xdr:row>6</xdr:row>
      <xdr:rowOff>314325</xdr:rowOff>
    </xdr:to>
    <xdr:sp macro="" textlink="">
      <xdr:nvSpPr>
        <xdr:cNvPr id="2082" name="AutoShape 34">
          <a:hlinkClick xmlns:r="http://schemas.openxmlformats.org/officeDocument/2006/relationships" r:id="" tooltip="Information updated on 2023-02-24 12:11:53"/>
          <a:extLst>
            <a:ext uri="{FF2B5EF4-FFF2-40B4-BE49-F238E27FC236}">
              <a16:creationId xmlns:a16="http://schemas.microsoft.com/office/drawing/2014/main" id="{56E42A5C-9C75-3931-E71B-F41467708FF8}"/>
            </a:ext>
          </a:extLst>
        </xdr:cNvPr>
        <xdr:cNvSpPr>
          <a:spLocks noChangeAspect="1" noChangeArrowheads="1"/>
        </xdr:cNvSpPr>
      </xdr:nvSpPr>
      <xdr:spPr bwMode="auto">
        <a:xfrm>
          <a:off x="3657600" y="280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304800</xdr:colOff>
      <xdr:row>6</xdr:row>
      <xdr:rowOff>314325</xdr:rowOff>
    </xdr:to>
    <xdr:sp macro="" textlink="">
      <xdr:nvSpPr>
        <xdr:cNvPr id="2083" name="AutoShape 3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878E0362-281F-F248-81A2-ED48A0ED90DD}"/>
            </a:ext>
          </a:extLst>
        </xdr:cNvPr>
        <xdr:cNvSpPr>
          <a:spLocks noChangeAspect="1" noChangeArrowheads="1"/>
        </xdr:cNvSpPr>
      </xdr:nvSpPr>
      <xdr:spPr bwMode="auto">
        <a:xfrm>
          <a:off x="4267200" y="280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304800</xdr:colOff>
      <xdr:row>6</xdr:row>
      <xdr:rowOff>314325</xdr:rowOff>
    </xdr:to>
    <xdr:sp macro="" textlink="">
      <xdr:nvSpPr>
        <xdr:cNvPr id="2084" name="AutoShape 36">
          <a:hlinkClick xmlns:r="http://schemas.openxmlformats.org/officeDocument/2006/relationships" r:id="rId18" tgtFrame="_blank" tooltip="Go to the Message Board Forum!"/>
          <a:extLst>
            <a:ext uri="{FF2B5EF4-FFF2-40B4-BE49-F238E27FC236}">
              <a16:creationId xmlns:a16="http://schemas.microsoft.com/office/drawing/2014/main" id="{01075C70-1B0C-D727-B70E-2FE80A6D0A96}"/>
            </a:ext>
          </a:extLst>
        </xdr:cNvPr>
        <xdr:cNvSpPr>
          <a:spLocks noChangeAspect="1" noChangeArrowheads="1"/>
        </xdr:cNvSpPr>
      </xdr:nvSpPr>
      <xdr:spPr bwMode="auto">
        <a:xfrm>
          <a:off x="4876800" y="280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123825</xdr:rowOff>
    </xdr:to>
    <xdr:sp macro="" textlink="">
      <xdr:nvSpPr>
        <xdr:cNvPr id="2085" name="AutoShape 37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83F52BEF-83AB-6368-1684-BF74F1D8FE79}"/>
            </a:ext>
          </a:extLst>
        </xdr:cNvPr>
        <xdr:cNvSpPr>
          <a:spLocks noChangeAspect="1" noChangeArrowheads="1"/>
        </xdr:cNvSpPr>
      </xdr:nvSpPr>
      <xdr:spPr bwMode="auto">
        <a:xfrm>
          <a:off x="0" y="33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123825</xdr:rowOff>
    </xdr:to>
    <xdr:sp macro="" textlink="">
      <xdr:nvSpPr>
        <xdr:cNvPr id="2086" name="AutoShape 38" descr="Camano Island Yacht Club Club's Reciprocal Information Page">
          <a:hlinkClick xmlns:r="http://schemas.openxmlformats.org/officeDocument/2006/relationships" r:id="rId20" tgtFrame="_blank" tooltip="Camano Island Yacht Club Club's Reciprocal Information Page"/>
          <a:extLst>
            <a:ext uri="{FF2B5EF4-FFF2-40B4-BE49-F238E27FC236}">
              <a16:creationId xmlns:a16="http://schemas.microsoft.com/office/drawing/2014/main" id="{6D5C66D1-03CB-D082-BE27-E072E407A771}"/>
            </a:ext>
          </a:extLst>
        </xdr:cNvPr>
        <xdr:cNvSpPr>
          <a:spLocks noChangeAspect="1" noChangeArrowheads="1"/>
        </xdr:cNvSpPr>
      </xdr:nvSpPr>
      <xdr:spPr bwMode="auto">
        <a:xfrm>
          <a:off x="609600" y="33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304800</xdr:colOff>
      <xdr:row>8</xdr:row>
      <xdr:rowOff>123825</xdr:rowOff>
    </xdr:to>
    <xdr:sp macro="" textlink="">
      <xdr:nvSpPr>
        <xdr:cNvPr id="2087" name="AutoShape 3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72CC1262-3E75-91DA-020F-B81EBED9505A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3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304800</xdr:colOff>
      <xdr:row>8</xdr:row>
      <xdr:rowOff>123825</xdr:rowOff>
    </xdr:to>
    <xdr:sp macro="" textlink="">
      <xdr:nvSpPr>
        <xdr:cNvPr id="2088" name="AutoShape 40">
          <a:hlinkClick xmlns:r="http://schemas.openxmlformats.org/officeDocument/2006/relationships" r:id="" tooltip="Information updated on 2022-01-26 11:02:34"/>
          <a:extLst>
            <a:ext uri="{FF2B5EF4-FFF2-40B4-BE49-F238E27FC236}">
              <a16:creationId xmlns:a16="http://schemas.microsoft.com/office/drawing/2014/main" id="{05F3F621-05FD-0F52-C9FE-8A2CEFED27AA}"/>
            </a:ext>
          </a:extLst>
        </xdr:cNvPr>
        <xdr:cNvSpPr>
          <a:spLocks noChangeAspect="1" noChangeArrowheads="1"/>
        </xdr:cNvSpPr>
      </xdr:nvSpPr>
      <xdr:spPr bwMode="auto">
        <a:xfrm>
          <a:off x="3657600" y="33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304800</xdr:colOff>
      <xdr:row>8</xdr:row>
      <xdr:rowOff>123825</xdr:rowOff>
    </xdr:to>
    <xdr:sp macro="" textlink="">
      <xdr:nvSpPr>
        <xdr:cNvPr id="2089" name="AutoShape 4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AFE3E582-C6D4-51F4-E321-BAB927772834}"/>
            </a:ext>
          </a:extLst>
        </xdr:cNvPr>
        <xdr:cNvSpPr>
          <a:spLocks noChangeAspect="1" noChangeArrowheads="1"/>
        </xdr:cNvSpPr>
      </xdr:nvSpPr>
      <xdr:spPr bwMode="auto">
        <a:xfrm>
          <a:off x="4267200" y="33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304800</xdr:colOff>
      <xdr:row>8</xdr:row>
      <xdr:rowOff>123825</xdr:rowOff>
    </xdr:to>
    <xdr:sp macro="" textlink="">
      <xdr:nvSpPr>
        <xdr:cNvPr id="2090" name="AutoShape 42">
          <a:hlinkClick xmlns:r="http://schemas.openxmlformats.org/officeDocument/2006/relationships" r:id="rId21" tgtFrame="_blank" tooltip="Go to the Message Board Forum!"/>
          <a:extLst>
            <a:ext uri="{FF2B5EF4-FFF2-40B4-BE49-F238E27FC236}">
              <a16:creationId xmlns:a16="http://schemas.microsoft.com/office/drawing/2014/main" id="{BE1A9AF3-4548-6D8E-7E29-E2A4DA21A102}"/>
            </a:ext>
          </a:extLst>
        </xdr:cNvPr>
        <xdr:cNvSpPr>
          <a:spLocks noChangeAspect="1" noChangeArrowheads="1"/>
        </xdr:cNvSpPr>
      </xdr:nvSpPr>
      <xdr:spPr bwMode="auto">
        <a:xfrm>
          <a:off x="4876800" y="33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123825</xdr:rowOff>
    </xdr:to>
    <xdr:sp macro="" textlink="">
      <xdr:nvSpPr>
        <xdr:cNvPr id="2091" name="AutoShape 43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80ED7928-908C-DF9A-6940-5BF8E3CB05DF}"/>
            </a:ext>
          </a:extLst>
        </xdr:cNvPr>
        <xdr:cNvSpPr>
          <a:spLocks noChangeAspect="1" noChangeArrowheads="1"/>
        </xdr:cNvSpPr>
      </xdr:nvSpPr>
      <xdr:spPr bwMode="auto">
        <a:xfrm>
          <a:off x="0" y="3962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123825</xdr:rowOff>
    </xdr:to>
    <xdr:sp macro="" textlink="">
      <xdr:nvSpPr>
        <xdr:cNvPr id="2092" name="AutoShape 44" descr="Canadian Forces Sailing Assoc. Club's Reciprocal Information Page">
          <a:hlinkClick xmlns:r="http://schemas.openxmlformats.org/officeDocument/2006/relationships" r:id="rId23" tgtFrame="_blank" tooltip="Canadian Forces Sailing Assoc. Club's Reciprocal Information Page"/>
          <a:extLst>
            <a:ext uri="{FF2B5EF4-FFF2-40B4-BE49-F238E27FC236}">
              <a16:creationId xmlns:a16="http://schemas.microsoft.com/office/drawing/2014/main" id="{89805FD6-9D15-562F-97DF-B47727C78590}"/>
            </a:ext>
          </a:extLst>
        </xdr:cNvPr>
        <xdr:cNvSpPr>
          <a:spLocks noChangeAspect="1" noChangeArrowheads="1"/>
        </xdr:cNvSpPr>
      </xdr:nvSpPr>
      <xdr:spPr bwMode="auto">
        <a:xfrm>
          <a:off x="609600" y="3962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123825</xdr:rowOff>
    </xdr:to>
    <xdr:sp macro="" textlink="">
      <xdr:nvSpPr>
        <xdr:cNvPr id="2093" name="AutoShape 4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3BDF1960-45EE-E742-0D20-22DBE2E3E48E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962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123825</xdr:rowOff>
    </xdr:to>
    <xdr:sp macro="" textlink="">
      <xdr:nvSpPr>
        <xdr:cNvPr id="2094" name="AutoShape 46">
          <a:hlinkClick xmlns:r="http://schemas.openxmlformats.org/officeDocument/2006/relationships" r:id="" tooltip="Information updated on 2021-10-14 08:44:08"/>
          <a:extLst>
            <a:ext uri="{FF2B5EF4-FFF2-40B4-BE49-F238E27FC236}">
              <a16:creationId xmlns:a16="http://schemas.microsoft.com/office/drawing/2014/main" id="{B70084B5-8C50-A65D-F91D-406A84306A93}"/>
            </a:ext>
          </a:extLst>
        </xdr:cNvPr>
        <xdr:cNvSpPr>
          <a:spLocks noChangeAspect="1" noChangeArrowheads="1"/>
        </xdr:cNvSpPr>
      </xdr:nvSpPr>
      <xdr:spPr bwMode="auto">
        <a:xfrm>
          <a:off x="3657600" y="3962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123825</xdr:rowOff>
    </xdr:to>
    <xdr:sp macro="" textlink="">
      <xdr:nvSpPr>
        <xdr:cNvPr id="2095" name="AutoShape 4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DB66A041-18A0-C5AE-8739-7DCE2F2003D7}"/>
            </a:ext>
          </a:extLst>
        </xdr:cNvPr>
        <xdr:cNvSpPr>
          <a:spLocks noChangeAspect="1" noChangeArrowheads="1"/>
        </xdr:cNvSpPr>
      </xdr:nvSpPr>
      <xdr:spPr bwMode="auto">
        <a:xfrm>
          <a:off x="4267200" y="3962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123825</xdr:rowOff>
    </xdr:to>
    <xdr:sp macro="" textlink="">
      <xdr:nvSpPr>
        <xdr:cNvPr id="2096" name="AutoShape 48">
          <a:hlinkClick xmlns:r="http://schemas.openxmlformats.org/officeDocument/2006/relationships" r:id="rId24" tgtFrame="_blank" tooltip="Go to the Message Board Forum!"/>
          <a:extLst>
            <a:ext uri="{FF2B5EF4-FFF2-40B4-BE49-F238E27FC236}">
              <a16:creationId xmlns:a16="http://schemas.microsoft.com/office/drawing/2014/main" id="{CB1E685C-3FB2-D155-6F2E-778B50F92C25}"/>
            </a:ext>
          </a:extLst>
        </xdr:cNvPr>
        <xdr:cNvSpPr>
          <a:spLocks noChangeAspect="1" noChangeArrowheads="1"/>
        </xdr:cNvSpPr>
      </xdr:nvSpPr>
      <xdr:spPr bwMode="auto">
        <a:xfrm>
          <a:off x="4876800" y="3962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123825</xdr:rowOff>
    </xdr:to>
    <xdr:sp macro="" textlink="">
      <xdr:nvSpPr>
        <xdr:cNvPr id="2097" name="AutoShape 49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F5FEE992-365A-9ABB-CD34-C6BA4B916405}"/>
            </a:ext>
          </a:extLst>
        </xdr:cNvPr>
        <xdr:cNvSpPr>
          <a:spLocks noChangeAspect="1" noChangeArrowheads="1"/>
        </xdr:cNvSpPr>
      </xdr:nvSpPr>
      <xdr:spPr bwMode="auto">
        <a:xfrm>
          <a:off x="0" y="4622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123825</xdr:rowOff>
    </xdr:to>
    <xdr:sp macro="" textlink="">
      <xdr:nvSpPr>
        <xdr:cNvPr id="2098" name="AutoShape 50" descr="Capital City Yacht Club Club's Reciprocal Information Page">
          <a:hlinkClick xmlns:r="http://schemas.openxmlformats.org/officeDocument/2006/relationships" r:id="rId26" tgtFrame="_blank" tooltip="Capital City Yacht Club Club's Reciprocal Information Page"/>
          <a:extLst>
            <a:ext uri="{FF2B5EF4-FFF2-40B4-BE49-F238E27FC236}">
              <a16:creationId xmlns:a16="http://schemas.microsoft.com/office/drawing/2014/main" id="{FFCC69FC-1F6C-CE4E-C210-3A03E10B69F8}"/>
            </a:ext>
          </a:extLst>
        </xdr:cNvPr>
        <xdr:cNvSpPr>
          <a:spLocks noChangeAspect="1" noChangeArrowheads="1"/>
        </xdr:cNvSpPr>
      </xdr:nvSpPr>
      <xdr:spPr bwMode="auto">
        <a:xfrm>
          <a:off x="609600" y="4622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304800</xdr:colOff>
      <xdr:row>10</xdr:row>
      <xdr:rowOff>123825</xdr:rowOff>
    </xdr:to>
    <xdr:sp macro="" textlink="">
      <xdr:nvSpPr>
        <xdr:cNvPr id="2099" name="AutoShape 5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85729496-A52B-7C83-C2C7-CFB45EF16A8A}"/>
            </a:ext>
          </a:extLst>
        </xdr:cNvPr>
        <xdr:cNvSpPr>
          <a:spLocks noChangeAspect="1" noChangeArrowheads="1"/>
        </xdr:cNvSpPr>
      </xdr:nvSpPr>
      <xdr:spPr bwMode="auto">
        <a:xfrm>
          <a:off x="3048000" y="4622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304800</xdr:colOff>
      <xdr:row>10</xdr:row>
      <xdr:rowOff>123825</xdr:rowOff>
    </xdr:to>
    <xdr:sp macro="" textlink="">
      <xdr:nvSpPr>
        <xdr:cNvPr id="2100" name="AutoShape 52">
          <a:hlinkClick xmlns:r="http://schemas.openxmlformats.org/officeDocument/2006/relationships" r:id="" tooltip="Information updated on 2023-01-12 09:18:48"/>
          <a:extLst>
            <a:ext uri="{FF2B5EF4-FFF2-40B4-BE49-F238E27FC236}">
              <a16:creationId xmlns:a16="http://schemas.microsoft.com/office/drawing/2014/main" id="{46EA3075-B511-8BE2-E870-3E402A7F09EE}"/>
            </a:ext>
          </a:extLst>
        </xdr:cNvPr>
        <xdr:cNvSpPr>
          <a:spLocks noChangeAspect="1" noChangeArrowheads="1"/>
        </xdr:cNvSpPr>
      </xdr:nvSpPr>
      <xdr:spPr bwMode="auto">
        <a:xfrm>
          <a:off x="3657600" y="4622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304800</xdr:colOff>
      <xdr:row>10</xdr:row>
      <xdr:rowOff>123825</xdr:rowOff>
    </xdr:to>
    <xdr:sp macro="" textlink="">
      <xdr:nvSpPr>
        <xdr:cNvPr id="2101" name="AutoShape 5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E4C7BD78-9FBE-8EFE-D03E-9E5A3D2038BB}"/>
            </a:ext>
          </a:extLst>
        </xdr:cNvPr>
        <xdr:cNvSpPr>
          <a:spLocks noChangeAspect="1" noChangeArrowheads="1"/>
        </xdr:cNvSpPr>
      </xdr:nvSpPr>
      <xdr:spPr bwMode="auto">
        <a:xfrm>
          <a:off x="4267200" y="4622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304800</xdr:colOff>
      <xdr:row>10</xdr:row>
      <xdr:rowOff>123825</xdr:rowOff>
    </xdr:to>
    <xdr:sp macro="" textlink="">
      <xdr:nvSpPr>
        <xdr:cNvPr id="2102" name="AutoShape 54">
          <a:hlinkClick xmlns:r="http://schemas.openxmlformats.org/officeDocument/2006/relationships" r:id="rId27" tgtFrame="_blank" tooltip="Go to the Message Board Forum!"/>
          <a:extLst>
            <a:ext uri="{FF2B5EF4-FFF2-40B4-BE49-F238E27FC236}">
              <a16:creationId xmlns:a16="http://schemas.microsoft.com/office/drawing/2014/main" id="{5041C831-A36E-455E-1E67-57A0F8E4F15F}"/>
            </a:ext>
          </a:extLst>
        </xdr:cNvPr>
        <xdr:cNvSpPr>
          <a:spLocks noChangeAspect="1" noChangeArrowheads="1"/>
        </xdr:cNvSpPr>
      </xdr:nvSpPr>
      <xdr:spPr bwMode="auto">
        <a:xfrm>
          <a:off x="4876800" y="4622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123825</xdr:rowOff>
    </xdr:to>
    <xdr:sp macro="" textlink="">
      <xdr:nvSpPr>
        <xdr:cNvPr id="2103" name="AutoShape 55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C7408A3C-6080-2FA3-0832-B3FECE388795}"/>
            </a:ext>
          </a:extLst>
        </xdr:cNvPr>
        <xdr:cNvSpPr>
          <a:spLocks noChangeAspect="1" noChangeArrowheads="1"/>
        </xdr:cNvSpPr>
      </xdr:nvSpPr>
      <xdr:spPr bwMode="auto">
        <a:xfrm>
          <a:off x="0" y="5118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123825</xdr:rowOff>
    </xdr:to>
    <xdr:sp macro="" textlink="">
      <xdr:nvSpPr>
        <xdr:cNvPr id="2104" name="AutoShape 56" descr="Carling Yacht Club Club's Reciprocal Information Page">
          <a:hlinkClick xmlns:r="http://schemas.openxmlformats.org/officeDocument/2006/relationships" r:id="rId29" tgtFrame="_blank" tooltip="Carling Yacht Club Club's Reciprocal Information Page"/>
          <a:extLst>
            <a:ext uri="{FF2B5EF4-FFF2-40B4-BE49-F238E27FC236}">
              <a16:creationId xmlns:a16="http://schemas.microsoft.com/office/drawing/2014/main" id="{41B17704-03AD-3511-E59B-3F0987E5EDDD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18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304800</xdr:colOff>
      <xdr:row>11</xdr:row>
      <xdr:rowOff>123825</xdr:rowOff>
    </xdr:to>
    <xdr:sp macro="" textlink="">
      <xdr:nvSpPr>
        <xdr:cNvPr id="2105" name="AutoShape 5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910A90F5-0967-52AB-E7A7-D428F0AFBA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5118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304800</xdr:colOff>
      <xdr:row>11</xdr:row>
      <xdr:rowOff>123825</xdr:rowOff>
    </xdr:to>
    <xdr:sp macro="" textlink="">
      <xdr:nvSpPr>
        <xdr:cNvPr id="2106" name="AutoShape 58">
          <a:hlinkClick xmlns:r="http://schemas.openxmlformats.org/officeDocument/2006/relationships" r:id="" tooltip="Information updated on 2021-12-22 12:34:54"/>
          <a:extLst>
            <a:ext uri="{FF2B5EF4-FFF2-40B4-BE49-F238E27FC236}">
              <a16:creationId xmlns:a16="http://schemas.microsoft.com/office/drawing/2014/main" id="{4EEA6EE4-A081-9A35-1D73-DE8F77DCD438}"/>
            </a:ext>
          </a:extLst>
        </xdr:cNvPr>
        <xdr:cNvSpPr>
          <a:spLocks noChangeAspect="1" noChangeArrowheads="1"/>
        </xdr:cNvSpPr>
      </xdr:nvSpPr>
      <xdr:spPr bwMode="auto">
        <a:xfrm>
          <a:off x="3657600" y="5118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304800</xdr:colOff>
      <xdr:row>11</xdr:row>
      <xdr:rowOff>123825</xdr:rowOff>
    </xdr:to>
    <xdr:sp macro="" textlink="">
      <xdr:nvSpPr>
        <xdr:cNvPr id="2107" name="AutoShape 5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A2368E38-0D20-FB8B-C495-BC43C3BC6FA3}"/>
            </a:ext>
          </a:extLst>
        </xdr:cNvPr>
        <xdr:cNvSpPr>
          <a:spLocks noChangeAspect="1" noChangeArrowheads="1"/>
        </xdr:cNvSpPr>
      </xdr:nvSpPr>
      <xdr:spPr bwMode="auto">
        <a:xfrm>
          <a:off x="4267200" y="5118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304800</xdr:colOff>
      <xdr:row>11</xdr:row>
      <xdr:rowOff>123825</xdr:rowOff>
    </xdr:to>
    <xdr:sp macro="" textlink="">
      <xdr:nvSpPr>
        <xdr:cNvPr id="2108" name="AutoShape 60">
          <a:hlinkClick xmlns:r="http://schemas.openxmlformats.org/officeDocument/2006/relationships" r:id="rId30" tgtFrame="_blank" tooltip="Go to the Message Board Forum!"/>
          <a:extLst>
            <a:ext uri="{FF2B5EF4-FFF2-40B4-BE49-F238E27FC236}">
              <a16:creationId xmlns:a16="http://schemas.microsoft.com/office/drawing/2014/main" id="{A4EBF974-8EA9-C071-E00A-F669BAFF06C2}"/>
            </a:ext>
          </a:extLst>
        </xdr:cNvPr>
        <xdr:cNvSpPr>
          <a:spLocks noChangeAspect="1" noChangeArrowheads="1"/>
        </xdr:cNvSpPr>
      </xdr:nvSpPr>
      <xdr:spPr bwMode="auto">
        <a:xfrm>
          <a:off x="4876800" y="5118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123825</xdr:rowOff>
    </xdr:to>
    <xdr:sp macro="" textlink="">
      <xdr:nvSpPr>
        <xdr:cNvPr id="2109" name="AutoShape 61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75D5F21E-FA1C-D17B-B60F-3ACAA1E78337}"/>
            </a:ext>
          </a:extLst>
        </xdr:cNvPr>
        <xdr:cNvSpPr>
          <a:spLocks noChangeAspect="1" noChangeArrowheads="1"/>
        </xdr:cNvSpPr>
      </xdr:nvSpPr>
      <xdr:spPr bwMode="auto">
        <a:xfrm>
          <a:off x="0" y="561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123825</xdr:rowOff>
    </xdr:to>
    <xdr:sp macro="" textlink="">
      <xdr:nvSpPr>
        <xdr:cNvPr id="2110" name="AutoShape 62" descr="Cathlamet Yacht Club Club's Reciprocal Information Page">
          <a:hlinkClick xmlns:r="http://schemas.openxmlformats.org/officeDocument/2006/relationships" r:id="rId32" tgtFrame="_blank" tooltip="Cathlamet Yacht Club Club's Reciprocal Information Page"/>
          <a:extLst>
            <a:ext uri="{FF2B5EF4-FFF2-40B4-BE49-F238E27FC236}">
              <a16:creationId xmlns:a16="http://schemas.microsoft.com/office/drawing/2014/main" id="{7D70F9E6-5B78-B5A4-EBE8-D1886E778366}"/>
            </a:ext>
          </a:extLst>
        </xdr:cNvPr>
        <xdr:cNvSpPr>
          <a:spLocks noChangeAspect="1" noChangeArrowheads="1"/>
        </xdr:cNvSpPr>
      </xdr:nvSpPr>
      <xdr:spPr bwMode="auto">
        <a:xfrm>
          <a:off x="609600" y="561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304800</xdr:colOff>
      <xdr:row>12</xdr:row>
      <xdr:rowOff>123825</xdr:rowOff>
    </xdr:to>
    <xdr:sp macro="" textlink="">
      <xdr:nvSpPr>
        <xdr:cNvPr id="2111" name="AutoShape 6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874006F8-533B-FBFB-9B92-33AFAC8AF591}"/>
            </a:ext>
          </a:extLst>
        </xdr:cNvPr>
        <xdr:cNvSpPr>
          <a:spLocks noChangeAspect="1" noChangeArrowheads="1"/>
        </xdr:cNvSpPr>
      </xdr:nvSpPr>
      <xdr:spPr bwMode="auto">
        <a:xfrm>
          <a:off x="3048000" y="561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304800</xdr:colOff>
      <xdr:row>12</xdr:row>
      <xdr:rowOff>123825</xdr:rowOff>
    </xdr:to>
    <xdr:sp macro="" textlink="">
      <xdr:nvSpPr>
        <xdr:cNvPr id="2112" name="AutoShape 64">
          <a:hlinkClick xmlns:r="http://schemas.openxmlformats.org/officeDocument/2006/relationships" r:id="" tooltip="Information updated on 2023-02-12 15:26:29"/>
          <a:extLst>
            <a:ext uri="{FF2B5EF4-FFF2-40B4-BE49-F238E27FC236}">
              <a16:creationId xmlns:a16="http://schemas.microsoft.com/office/drawing/2014/main" id="{C8FDBA57-3F0C-8149-A474-B245C428A85E}"/>
            </a:ext>
          </a:extLst>
        </xdr:cNvPr>
        <xdr:cNvSpPr>
          <a:spLocks noChangeAspect="1" noChangeArrowheads="1"/>
        </xdr:cNvSpPr>
      </xdr:nvSpPr>
      <xdr:spPr bwMode="auto">
        <a:xfrm>
          <a:off x="3657600" y="561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304800</xdr:colOff>
      <xdr:row>12</xdr:row>
      <xdr:rowOff>123825</xdr:rowOff>
    </xdr:to>
    <xdr:sp macro="" textlink="">
      <xdr:nvSpPr>
        <xdr:cNvPr id="2113" name="AutoShape 6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222FA78A-DE47-5086-A4F0-0C1C6E0ED245}"/>
            </a:ext>
          </a:extLst>
        </xdr:cNvPr>
        <xdr:cNvSpPr>
          <a:spLocks noChangeAspect="1" noChangeArrowheads="1"/>
        </xdr:cNvSpPr>
      </xdr:nvSpPr>
      <xdr:spPr bwMode="auto">
        <a:xfrm>
          <a:off x="4267200" y="561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304800</xdr:colOff>
      <xdr:row>12</xdr:row>
      <xdr:rowOff>123825</xdr:rowOff>
    </xdr:to>
    <xdr:sp macro="" textlink="">
      <xdr:nvSpPr>
        <xdr:cNvPr id="2114" name="AutoShape 66">
          <a:hlinkClick xmlns:r="http://schemas.openxmlformats.org/officeDocument/2006/relationships" r:id="rId33" tgtFrame="_blank" tooltip="Go to the Message Board Forum!"/>
          <a:extLst>
            <a:ext uri="{FF2B5EF4-FFF2-40B4-BE49-F238E27FC236}">
              <a16:creationId xmlns:a16="http://schemas.microsoft.com/office/drawing/2014/main" id="{3318978A-8730-19DC-FD35-2B61AA581785}"/>
            </a:ext>
          </a:extLst>
        </xdr:cNvPr>
        <xdr:cNvSpPr>
          <a:spLocks noChangeAspect="1" noChangeArrowheads="1"/>
        </xdr:cNvSpPr>
      </xdr:nvSpPr>
      <xdr:spPr bwMode="auto">
        <a:xfrm>
          <a:off x="4876800" y="561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123825</xdr:rowOff>
    </xdr:to>
    <xdr:sp macro="" textlink="">
      <xdr:nvSpPr>
        <xdr:cNvPr id="2115" name="AutoShape 67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FD10E8B6-66FC-B1CB-D420-BFD9BBA627CE}"/>
            </a:ext>
          </a:extLst>
        </xdr:cNvPr>
        <xdr:cNvSpPr>
          <a:spLocks noChangeAspect="1" noChangeArrowheads="1"/>
        </xdr:cNvSpPr>
      </xdr:nvSpPr>
      <xdr:spPr bwMode="auto">
        <a:xfrm>
          <a:off x="0" y="610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123825</xdr:rowOff>
    </xdr:to>
    <xdr:sp macro="" textlink="">
      <xdr:nvSpPr>
        <xdr:cNvPr id="2116" name="AutoShape 68" descr="Channel Islands Yacht Club Club's Reciprocal Information Page">
          <a:hlinkClick xmlns:r="http://schemas.openxmlformats.org/officeDocument/2006/relationships" r:id="rId35" tgtFrame="_blank" tooltip="Channel Islands Yacht Club Club's Reciprocal Information Page"/>
          <a:extLst>
            <a:ext uri="{FF2B5EF4-FFF2-40B4-BE49-F238E27FC236}">
              <a16:creationId xmlns:a16="http://schemas.microsoft.com/office/drawing/2014/main" id="{173EE939-31D8-C91A-3ABD-BB56B6CDEBE8}"/>
            </a:ext>
          </a:extLst>
        </xdr:cNvPr>
        <xdr:cNvSpPr>
          <a:spLocks noChangeAspect="1" noChangeArrowheads="1"/>
        </xdr:cNvSpPr>
      </xdr:nvSpPr>
      <xdr:spPr bwMode="auto">
        <a:xfrm>
          <a:off x="609600" y="610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13</xdr:row>
      <xdr:rowOff>123825</xdr:rowOff>
    </xdr:to>
    <xdr:sp macro="" textlink="">
      <xdr:nvSpPr>
        <xdr:cNvPr id="2117" name="AutoShape 6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93E55FC8-7410-0E1A-BB43-19ECE1B93EC9}"/>
            </a:ext>
          </a:extLst>
        </xdr:cNvPr>
        <xdr:cNvSpPr>
          <a:spLocks noChangeAspect="1" noChangeArrowheads="1"/>
        </xdr:cNvSpPr>
      </xdr:nvSpPr>
      <xdr:spPr bwMode="auto">
        <a:xfrm>
          <a:off x="3048000" y="610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13</xdr:row>
      <xdr:rowOff>123825</xdr:rowOff>
    </xdr:to>
    <xdr:sp macro="" textlink="">
      <xdr:nvSpPr>
        <xdr:cNvPr id="2118" name="AutoShape 70">
          <a:hlinkClick xmlns:r="http://schemas.openxmlformats.org/officeDocument/2006/relationships" r:id="" tooltip="Information updated on 2023-01-17 14:31:05"/>
          <a:extLst>
            <a:ext uri="{FF2B5EF4-FFF2-40B4-BE49-F238E27FC236}">
              <a16:creationId xmlns:a16="http://schemas.microsoft.com/office/drawing/2014/main" id="{641F6971-ABC8-9100-0D94-801797CF2478}"/>
            </a:ext>
          </a:extLst>
        </xdr:cNvPr>
        <xdr:cNvSpPr>
          <a:spLocks noChangeAspect="1" noChangeArrowheads="1"/>
        </xdr:cNvSpPr>
      </xdr:nvSpPr>
      <xdr:spPr bwMode="auto">
        <a:xfrm>
          <a:off x="3657600" y="610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13</xdr:row>
      <xdr:rowOff>123825</xdr:rowOff>
    </xdr:to>
    <xdr:sp macro="" textlink="">
      <xdr:nvSpPr>
        <xdr:cNvPr id="2119" name="AutoShape 7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DEFB990D-631A-78F3-AFB9-4B2898DDDE93}"/>
            </a:ext>
          </a:extLst>
        </xdr:cNvPr>
        <xdr:cNvSpPr>
          <a:spLocks noChangeAspect="1" noChangeArrowheads="1"/>
        </xdr:cNvSpPr>
      </xdr:nvSpPr>
      <xdr:spPr bwMode="auto">
        <a:xfrm>
          <a:off x="4267200" y="610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13</xdr:row>
      <xdr:rowOff>123825</xdr:rowOff>
    </xdr:to>
    <xdr:sp macro="" textlink="">
      <xdr:nvSpPr>
        <xdr:cNvPr id="2120" name="AutoShape 72">
          <a:hlinkClick xmlns:r="http://schemas.openxmlformats.org/officeDocument/2006/relationships" r:id="rId36" tgtFrame="_blank" tooltip="Go to the Message Board Forum!"/>
          <a:extLst>
            <a:ext uri="{FF2B5EF4-FFF2-40B4-BE49-F238E27FC236}">
              <a16:creationId xmlns:a16="http://schemas.microsoft.com/office/drawing/2014/main" id="{9E958F61-0331-40D7-D8A4-B4FF02F9BBC9}"/>
            </a:ext>
          </a:extLst>
        </xdr:cNvPr>
        <xdr:cNvSpPr>
          <a:spLocks noChangeAspect="1" noChangeArrowheads="1"/>
        </xdr:cNvSpPr>
      </xdr:nvSpPr>
      <xdr:spPr bwMode="auto">
        <a:xfrm>
          <a:off x="4876800" y="610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13</xdr:row>
      <xdr:rowOff>314325</xdr:rowOff>
    </xdr:to>
    <xdr:sp macro="" textlink="">
      <xdr:nvSpPr>
        <xdr:cNvPr id="2121" name="AutoShape 73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E58251D3-B238-1412-BE71-6B7199B8EB3D}"/>
            </a:ext>
          </a:extLst>
        </xdr:cNvPr>
        <xdr:cNvSpPr>
          <a:spLocks noChangeAspect="1" noChangeArrowheads="1"/>
        </xdr:cNvSpPr>
      </xdr:nvSpPr>
      <xdr:spPr bwMode="auto">
        <a:xfrm>
          <a:off x="0" y="6769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13</xdr:row>
      <xdr:rowOff>314325</xdr:rowOff>
    </xdr:to>
    <xdr:sp macro="" textlink="">
      <xdr:nvSpPr>
        <xdr:cNvPr id="2122" name="AutoShape 74" descr="Corinthian Yacht Club of Bellingham Club's Reciprocal Information Page">
          <a:hlinkClick xmlns:r="http://schemas.openxmlformats.org/officeDocument/2006/relationships" r:id="rId38" tgtFrame="_blank" tooltip="Corinthian Yacht Club of Bellingham Club's Reciprocal Information Page"/>
          <a:extLst>
            <a:ext uri="{FF2B5EF4-FFF2-40B4-BE49-F238E27FC236}">
              <a16:creationId xmlns:a16="http://schemas.microsoft.com/office/drawing/2014/main" id="{729CD16C-0CBB-3CE7-8450-A5B4DA3DBF63}"/>
            </a:ext>
          </a:extLst>
        </xdr:cNvPr>
        <xdr:cNvSpPr>
          <a:spLocks noChangeAspect="1" noChangeArrowheads="1"/>
        </xdr:cNvSpPr>
      </xdr:nvSpPr>
      <xdr:spPr bwMode="auto">
        <a:xfrm>
          <a:off x="609600" y="6769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304800</xdr:colOff>
      <xdr:row>13</xdr:row>
      <xdr:rowOff>314325</xdr:rowOff>
    </xdr:to>
    <xdr:sp macro="" textlink="">
      <xdr:nvSpPr>
        <xdr:cNvPr id="2123" name="AutoShape 7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B53DC563-CD37-F1B3-84A7-2E4F74FD2DFA}"/>
            </a:ext>
          </a:extLst>
        </xdr:cNvPr>
        <xdr:cNvSpPr>
          <a:spLocks noChangeAspect="1" noChangeArrowheads="1"/>
        </xdr:cNvSpPr>
      </xdr:nvSpPr>
      <xdr:spPr bwMode="auto">
        <a:xfrm>
          <a:off x="3048000" y="6769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304800</xdr:colOff>
      <xdr:row>13</xdr:row>
      <xdr:rowOff>314325</xdr:rowOff>
    </xdr:to>
    <xdr:sp macro="" textlink="">
      <xdr:nvSpPr>
        <xdr:cNvPr id="2124" name="AutoShape 76">
          <a:hlinkClick xmlns:r="http://schemas.openxmlformats.org/officeDocument/2006/relationships" r:id="" tooltip="Information updated on 2023-01-31 06:45:10"/>
          <a:extLst>
            <a:ext uri="{FF2B5EF4-FFF2-40B4-BE49-F238E27FC236}">
              <a16:creationId xmlns:a16="http://schemas.microsoft.com/office/drawing/2014/main" id="{5F87F8DF-08A9-DF77-80A0-A4891AB79F83}"/>
            </a:ext>
          </a:extLst>
        </xdr:cNvPr>
        <xdr:cNvSpPr>
          <a:spLocks noChangeAspect="1" noChangeArrowheads="1"/>
        </xdr:cNvSpPr>
      </xdr:nvSpPr>
      <xdr:spPr bwMode="auto">
        <a:xfrm>
          <a:off x="3657600" y="6769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304800</xdr:colOff>
      <xdr:row>13</xdr:row>
      <xdr:rowOff>314325</xdr:rowOff>
    </xdr:to>
    <xdr:sp macro="" textlink="">
      <xdr:nvSpPr>
        <xdr:cNvPr id="2125" name="AutoShape 7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1AC19EDD-A3B4-5677-B36F-73FC36408B01}"/>
            </a:ext>
          </a:extLst>
        </xdr:cNvPr>
        <xdr:cNvSpPr>
          <a:spLocks noChangeAspect="1" noChangeArrowheads="1"/>
        </xdr:cNvSpPr>
      </xdr:nvSpPr>
      <xdr:spPr bwMode="auto">
        <a:xfrm>
          <a:off x="4267200" y="6769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304800</xdr:colOff>
      <xdr:row>13</xdr:row>
      <xdr:rowOff>314325</xdr:rowOff>
    </xdr:to>
    <xdr:sp macro="" textlink="">
      <xdr:nvSpPr>
        <xdr:cNvPr id="2126" name="AutoShape 78">
          <a:hlinkClick xmlns:r="http://schemas.openxmlformats.org/officeDocument/2006/relationships" r:id="rId39" tgtFrame="_blank" tooltip="Go to the Message Board Forum!"/>
          <a:extLst>
            <a:ext uri="{FF2B5EF4-FFF2-40B4-BE49-F238E27FC236}">
              <a16:creationId xmlns:a16="http://schemas.microsoft.com/office/drawing/2014/main" id="{B39E5245-6018-E29E-63DF-D2BC8A3D476A}"/>
            </a:ext>
          </a:extLst>
        </xdr:cNvPr>
        <xdr:cNvSpPr>
          <a:spLocks noChangeAspect="1" noChangeArrowheads="1"/>
        </xdr:cNvSpPr>
      </xdr:nvSpPr>
      <xdr:spPr bwMode="auto">
        <a:xfrm>
          <a:off x="4876800" y="6769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123825</xdr:rowOff>
    </xdr:to>
    <xdr:sp macro="" textlink="">
      <xdr:nvSpPr>
        <xdr:cNvPr id="2127" name="AutoShape 79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DDA1C977-1DE4-F301-93BB-5ACFEA8828A4}"/>
            </a:ext>
          </a:extLst>
        </xdr:cNvPr>
        <xdr:cNvSpPr>
          <a:spLocks noChangeAspect="1" noChangeArrowheads="1"/>
        </xdr:cNvSpPr>
      </xdr:nvSpPr>
      <xdr:spPr bwMode="auto">
        <a:xfrm>
          <a:off x="0" y="759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123825</xdr:rowOff>
    </xdr:to>
    <xdr:sp macro="" textlink="">
      <xdr:nvSpPr>
        <xdr:cNvPr id="2128" name="AutoShape 80" descr="Corinthian Yacht Club of Edmonds Club's Reciprocal Information Page">
          <a:hlinkClick xmlns:r="http://schemas.openxmlformats.org/officeDocument/2006/relationships" r:id="rId41" tgtFrame="_blank" tooltip="Corinthian Yacht Club of Edmonds Club's Reciprocal Information Page"/>
          <a:extLst>
            <a:ext uri="{FF2B5EF4-FFF2-40B4-BE49-F238E27FC236}">
              <a16:creationId xmlns:a16="http://schemas.microsoft.com/office/drawing/2014/main" id="{A84333E3-ED3B-CBD4-190F-486E6E99E6AA}"/>
            </a:ext>
          </a:extLst>
        </xdr:cNvPr>
        <xdr:cNvSpPr>
          <a:spLocks noChangeAspect="1" noChangeArrowheads="1"/>
        </xdr:cNvSpPr>
      </xdr:nvSpPr>
      <xdr:spPr bwMode="auto">
        <a:xfrm>
          <a:off x="609600" y="759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304800</xdr:colOff>
      <xdr:row>15</xdr:row>
      <xdr:rowOff>123825</xdr:rowOff>
    </xdr:to>
    <xdr:sp macro="" textlink="">
      <xdr:nvSpPr>
        <xdr:cNvPr id="2129" name="AutoShape 8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5CC0CC7B-18A2-9801-89F6-F6C510C66C28}"/>
            </a:ext>
          </a:extLst>
        </xdr:cNvPr>
        <xdr:cNvSpPr>
          <a:spLocks noChangeAspect="1" noChangeArrowheads="1"/>
        </xdr:cNvSpPr>
      </xdr:nvSpPr>
      <xdr:spPr bwMode="auto">
        <a:xfrm>
          <a:off x="3048000" y="759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304800</xdr:colOff>
      <xdr:row>15</xdr:row>
      <xdr:rowOff>123825</xdr:rowOff>
    </xdr:to>
    <xdr:sp macro="" textlink="">
      <xdr:nvSpPr>
        <xdr:cNvPr id="2130" name="AutoShape 82">
          <a:hlinkClick xmlns:r="http://schemas.openxmlformats.org/officeDocument/2006/relationships" r:id="" tooltip="Information updated on 2017-04-19 12:45:30"/>
          <a:extLst>
            <a:ext uri="{FF2B5EF4-FFF2-40B4-BE49-F238E27FC236}">
              <a16:creationId xmlns:a16="http://schemas.microsoft.com/office/drawing/2014/main" id="{704A10C7-8910-6752-6CAB-328A8BCB3574}"/>
            </a:ext>
          </a:extLst>
        </xdr:cNvPr>
        <xdr:cNvSpPr>
          <a:spLocks noChangeAspect="1" noChangeArrowheads="1"/>
        </xdr:cNvSpPr>
      </xdr:nvSpPr>
      <xdr:spPr bwMode="auto">
        <a:xfrm>
          <a:off x="3657600" y="759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304800</xdr:colOff>
      <xdr:row>15</xdr:row>
      <xdr:rowOff>123825</xdr:rowOff>
    </xdr:to>
    <xdr:sp macro="" textlink="">
      <xdr:nvSpPr>
        <xdr:cNvPr id="2131" name="AutoShape 8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899A6169-0CC1-327A-8089-8CA2D4AB902B}"/>
            </a:ext>
          </a:extLst>
        </xdr:cNvPr>
        <xdr:cNvSpPr>
          <a:spLocks noChangeAspect="1" noChangeArrowheads="1"/>
        </xdr:cNvSpPr>
      </xdr:nvSpPr>
      <xdr:spPr bwMode="auto">
        <a:xfrm>
          <a:off x="4267200" y="759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304800</xdr:colOff>
      <xdr:row>15</xdr:row>
      <xdr:rowOff>123825</xdr:rowOff>
    </xdr:to>
    <xdr:sp macro="" textlink="">
      <xdr:nvSpPr>
        <xdr:cNvPr id="2132" name="AutoShape 84">
          <a:hlinkClick xmlns:r="http://schemas.openxmlformats.org/officeDocument/2006/relationships" r:id="rId42" tgtFrame="_blank" tooltip="Go to the Message Board Forum!"/>
          <a:extLst>
            <a:ext uri="{FF2B5EF4-FFF2-40B4-BE49-F238E27FC236}">
              <a16:creationId xmlns:a16="http://schemas.microsoft.com/office/drawing/2014/main" id="{C649862E-ABC5-92B1-7B88-00FE98E8595D}"/>
            </a:ext>
          </a:extLst>
        </xdr:cNvPr>
        <xdr:cNvSpPr>
          <a:spLocks noChangeAspect="1" noChangeArrowheads="1"/>
        </xdr:cNvSpPr>
      </xdr:nvSpPr>
      <xdr:spPr bwMode="auto">
        <a:xfrm>
          <a:off x="4876800" y="759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16</xdr:row>
      <xdr:rowOff>123825</xdr:rowOff>
    </xdr:to>
    <xdr:sp macro="" textlink="">
      <xdr:nvSpPr>
        <xdr:cNvPr id="2133" name="AutoShape 85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01A7E806-97C6-46BF-9E41-F65D9C99DEA2}"/>
            </a:ext>
          </a:extLst>
        </xdr:cNvPr>
        <xdr:cNvSpPr>
          <a:spLocks noChangeAspect="1" noChangeArrowheads="1"/>
        </xdr:cNvSpPr>
      </xdr:nvSpPr>
      <xdr:spPr bwMode="auto">
        <a:xfrm>
          <a:off x="0" y="842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16</xdr:row>
      <xdr:rowOff>123825</xdr:rowOff>
    </xdr:to>
    <xdr:sp macro="" textlink="">
      <xdr:nvSpPr>
        <xdr:cNvPr id="2134" name="AutoShape 86" descr="Corinthian Yacht Club of Seattle Club's Reciprocal Information Page">
          <a:hlinkClick xmlns:r="http://schemas.openxmlformats.org/officeDocument/2006/relationships" r:id="rId44" tgtFrame="_blank" tooltip="Corinthian Yacht Club of Seattle Club's Reciprocal Information Page"/>
          <a:extLst>
            <a:ext uri="{FF2B5EF4-FFF2-40B4-BE49-F238E27FC236}">
              <a16:creationId xmlns:a16="http://schemas.microsoft.com/office/drawing/2014/main" id="{3F3290F7-A067-A9D3-932D-4D957345C32E}"/>
            </a:ext>
          </a:extLst>
        </xdr:cNvPr>
        <xdr:cNvSpPr>
          <a:spLocks noChangeAspect="1" noChangeArrowheads="1"/>
        </xdr:cNvSpPr>
      </xdr:nvSpPr>
      <xdr:spPr bwMode="auto">
        <a:xfrm>
          <a:off x="609600" y="842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304800</xdr:colOff>
      <xdr:row>16</xdr:row>
      <xdr:rowOff>123825</xdr:rowOff>
    </xdr:to>
    <xdr:sp macro="" textlink="">
      <xdr:nvSpPr>
        <xdr:cNvPr id="2135" name="AutoShape 8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5563C65F-EBEB-2A2B-B1CC-4EF8494C9CB1}"/>
            </a:ext>
          </a:extLst>
        </xdr:cNvPr>
        <xdr:cNvSpPr>
          <a:spLocks noChangeAspect="1" noChangeArrowheads="1"/>
        </xdr:cNvSpPr>
      </xdr:nvSpPr>
      <xdr:spPr bwMode="auto">
        <a:xfrm>
          <a:off x="3048000" y="842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304800</xdr:colOff>
      <xdr:row>16</xdr:row>
      <xdr:rowOff>123825</xdr:rowOff>
    </xdr:to>
    <xdr:sp macro="" textlink="">
      <xdr:nvSpPr>
        <xdr:cNvPr id="2136" name="AutoShape 88">
          <a:hlinkClick xmlns:r="http://schemas.openxmlformats.org/officeDocument/2006/relationships" r:id="" tooltip="Information updated on 2023-04-04 14:32:45"/>
          <a:extLst>
            <a:ext uri="{FF2B5EF4-FFF2-40B4-BE49-F238E27FC236}">
              <a16:creationId xmlns:a16="http://schemas.microsoft.com/office/drawing/2014/main" id="{8F3D9704-0C37-C0C4-B4FE-14358FD787DF}"/>
            </a:ext>
          </a:extLst>
        </xdr:cNvPr>
        <xdr:cNvSpPr>
          <a:spLocks noChangeAspect="1" noChangeArrowheads="1"/>
        </xdr:cNvSpPr>
      </xdr:nvSpPr>
      <xdr:spPr bwMode="auto">
        <a:xfrm>
          <a:off x="3657600" y="842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304800</xdr:colOff>
      <xdr:row>16</xdr:row>
      <xdr:rowOff>123825</xdr:rowOff>
    </xdr:to>
    <xdr:sp macro="" textlink="">
      <xdr:nvSpPr>
        <xdr:cNvPr id="2137" name="AutoShape 8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8D752354-025A-AE85-A142-8CC60FBA9839}"/>
            </a:ext>
          </a:extLst>
        </xdr:cNvPr>
        <xdr:cNvSpPr>
          <a:spLocks noChangeAspect="1" noChangeArrowheads="1"/>
        </xdr:cNvSpPr>
      </xdr:nvSpPr>
      <xdr:spPr bwMode="auto">
        <a:xfrm>
          <a:off x="4267200" y="842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304800</xdr:colOff>
      <xdr:row>16</xdr:row>
      <xdr:rowOff>123825</xdr:rowOff>
    </xdr:to>
    <xdr:sp macro="" textlink="">
      <xdr:nvSpPr>
        <xdr:cNvPr id="2138" name="AutoShape 90">
          <a:hlinkClick xmlns:r="http://schemas.openxmlformats.org/officeDocument/2006/relationships" r:id="rId45" tgtFrame="_blank" tooltip="Go to the Message Board Forum!"/>
          <a:extLst>
            <a:ext uri="{FF2B5EF4-FFF2-40B4-BE49-F238E27FC236}">
              <a16:creationId xmlns:a16="http://schemas.microsoft.com/office/drawing/2014/main" id="{080B40F0-B120-A702-CCE1-C020D127C136}"/>
            </a:ext>
          </a:extLst>
        </xdr:cNvPr>
        <xdr:cNvSpPr>
          <a:spLocks noChangeAspect="1" noChangeArrowheads="1"/>
        </xdr:cNvSpPr>
      </xdr:nvSpPr>
      <xdr:spPr bwMode="auto">
        <a:xfrm>
          <a:off x="4876800" y="842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123825</xdr:rowOff>
    </xdr:to>
    <xdr:sp macro="" textlink="">
      <xdr:nvSpPr>
        <xdr:cNvPr id="2139" name="AutoShape 91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AC788E47-0256-E770-653A-63290D526514}"/>
            </a:ext>
          </a:extLst>
        </xdr:cNvPr>
        <xdr:cNvSpPr>
          <a:spLocks noChangeAspect="1" noChangeArrowheads="1"/>
        </xdr:cNvSpPr>
      </xdr:nvSpPr>
      <xdr:spPr bwMode="auto">
        <a:xfrm>
          <a:off x="0" y="908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123825</xdr:rowOff>
    </xdr:to>
    <xdr:sp macro="" textlink="">
      <xdr:nvSpPr>
        <xdr:cNvPr id="2140" name="AutoShape 92" descr="Corinthian Yacht Club of Tacoma Club's Reciprocal Information Page">
          <a:hlinkClick xmlns:r="http://schemas.openxmlformats.org/officeDocument/2006/relationships" r:id="rId47" tgtFrame="_blank" tooltip="Corinthian Yacht Club of Tacoma Club's Reciprocal Information Page"/>
          <a:extLst>
            <a:ext uri="{FF2B5EF4-FFF2-40B4-BE49-F238E27FC236}">
              <a16:creationId xmlns:a16="http://schemas.microsoft.com/office/drawing/2014/main" id="{E838E8D9-A8E5-785A-C52B-1CF1819114FD}"/>
            </a:ext>
          </a:extLst>
        </xdr:cNvPr>
        <xdr:cNvSpPr>
          <a:spLocks noChangeAspect="1" noChangeArrowheads="1"/>
        </xdr:cNvSpPr>
      </xdr:nvSpPr>
      <xdr:spPr bwMode="auto">
        <a:xfrm>
          <a:off x="609600" y="908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304800</xdr:colOff>
      <xdr:row>17</xdr:row>
      <xdr:rowOff>123825</xdr:rowOff>
    </xdr:to>
    <xdr:sp macro="" textlink="">
      <xdr:nvSpPr>
        <xdr:cNvPr id="2141" name="AutoShape 9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A585EDE7-60B9-740F-14BE-CD824CFE3D99}"/>
            </a:ext>
          </a:extLst>
        </xdr:cNvPr>
        <xdr:cNvSpPr>
          <a:spLocks noChangeAspect="1" noChangeArrowheads="1"/>
        </xdr:cNvSpPr>
      </xdr:nvSpPr>
      <xdr:spPr bwMode="auto">
        <a:xfrm>
          <a:off x="3048000" y="908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304800</xdr:colOff>
      <xdr:row>17</xdr:row>
      <xdr:rowOff>123825</xdr:rowOff>
    </xdr:to>
    <xdr:sp macro="" textlink="">
      <xdr:nvSpPr>
        <xdr:cNvPr id="2142" name="AutoShape 94">
          <a:hlinkClick xmlns:r="http://schemas.openxmlformats.org/officeDocument/2006/relationships" r:id="" tooltip="Information updated on 2021-02-07 18:17:14"/>
          <a:extLst>
            <a:ext uri="{FF2B5EF4-FFF2-40B4-BE49-F238E27FC236}">
              <a16:creationId xmlns:a16="http://schemas.microsoft.com/office/drawing/2014/main" id="{16CB217B-B1BF-363D-3EC0-649C05CDFADA}"/>
            </a:ext>
          </a:extLst>
        </xdr:cNvPr>
        <xdr:cNvSpPr>
          <a:spLocks noChangeAspect="1" noChangeArrowheads="1"/>
        </xdr:cNvSpPr>
      </xdr:nvSpPr>
      <xdr:spPr bwMode="auto">
        <a:xfrm>
          <a:off x="3657600" y="908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304800</xdr:colOff>
      <xdr:row>17</xdr:row>
      <xdr:rowOff>123825</xdr:rowOff>
    </xdr:to>
    <xdr:sp macro="" textlink="">
      <xdr:nvSpPr>
        <xdr:cNvPr id="2143" name="AutoShape 9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C848C861-12B7-CA00-AA5E-8792E4104013}"/>
            </a:ext>
          </a:extLst>
        </xdr:cNvPr>
        <xdr:cNvSpPr>
          <a:spLocks noChangeAspect="1" noChangeArrowheads="1"/>
        </xdr:cNvSpPr>
      </xdr:nvSpPr>
      <xdr:spPr bwMode="auto">
        <a:xfrm>
          <a:off x="4267200" y="908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304800</xdr:colOff>
      <xdr:row>17</xdr:row>
      <xdr:rowOff>123825</xdr:rowOff>
    </xdr:to>
    <xdr:sp macro="" textlink="">
      <xdr:nvSpPr>
        <xdr:cNvPr id="2144" name="AutoShape 96">
          <a:hlinkClick xmlns:r="http://schemas.openxmlformats.org/officeDocument/2006/relationships" r:id="rId48" tgtFrame="_blank" tooltip="Go to the Message Board Forum!"/>
          <a:extLst>
            <a:ext uri="{FF2B5EF4-FFF2-40B4-BE49-F238E27FC236}">
              <a16:creationId xmlns:a16="http://schemas.microsoft.com/office/drawing/2014/main" id="{F5704765-89B5-4EA1-217C-08B8571C7D11}"/>
            </a:ext>
          </a:extLst>
        </xdr:cNvPr>
        <xdr:cNvSpPr>
          <a:spLocks noChangeAspect="1" noChangeArrowheads="1"/>
        </xdr:cNvSpPr>
      </xdr:nvSpPr>
      <xdr:spPr bwMode="auto">
        <a:xfrm>
          <a:off x="4876800" y="908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18</xdr:row>
      <xdr:rowOff>123825</xdr:rowOff>
    </xdr:to>
    <xdr:sp macro="" textlink="">
      <xdr:nvSpPr>
        <xdr:cNvPr id="2145" name="AutoShape 97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3D693B0B-56DA-AB6F-1017-12D9997FF798}"/>
            </a:ext>
          </a:extLst>
        </xdr:cNvPr>
        <xdr:cNvSpPr>
          <a:spLocks noChangeAspect="1" noChangeArrowheads="1"/>
        </xdr:cNvSpPr>
      </xdr:nvSpPr>
      <xdr:spPr bwMode="auto">
        <a:xfrm>
          <a:off x="0" y="9740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18</xdr:row>
      <xdr:rowOff>123825</xdr:rowOff>
    </xdr:to>
    <xdr:sp macro="" textlink="">
      <xdr:nvSpPr>
        <xdr:cNvPr id="2146" name="AutoShape 98" descr="Crescent Beach Yacht Club Club's Reciprocal Information Page">
          <a:hlinkClick xmlns:r="http://schemas.openxmlformats.org/officeDocument/2006/relationships" r:id="rId50" tgtFrame="_blank" tooltip="Crescent Beach Yacht Club Club's Reciprocal Information Page"/>
          <a:extLst>
            <a:ext uri="{FF2B5EF4-FFF2-40B4-BE49-F238E27FC236}">
              <a16:creationId xmlns:a16="http://schemas.microsoft.com/office/drawing/2014/main" id="{551E5E5D-903D-0897-424D-49AEC770C912}"/>
            </a:ext>
          </a:extLst>
        </xdr:cNvPr>
        <xdr:cNvSpPr>
          <a:spLocks noChangeAspect="1" noChangeArrowheads="1"/>
        </xdr:cNvSpPr>
      </xdr:nvSpPr>
      <xdr:spPr bwMode="auto">
        <a:xfrm>
          <a:off x="609600" y="9740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304800</xdr:colOff>
      <xdr:row>18</xdr:row>
      <xdr:rowOff>123825</xdr:rowOff>
    </xdr:to>
    <xdr:sp macro="" textlink="">
      <xdr:nvSpPr>
        <xdr:cNvPr id="2147" name="AutoShape 9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2EEC777A-9D86-74C5-A6C7-D0A175E841AB}"/>
            </a:ext>
          </a:extLst>
        </xdr:cNvPr>
        <xdr:cNvSpPr>
          <a:spLocks noChangeAspect="1" noChangeArrowheads="1"/>
        </xdr:cNvSpPr>
      </xdr:nvSpPr>
      <xdr:spPr bwMode="auto">
        <a:xfrm>
          <a:off x="3048000" y="9740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304800</xdr:colOff>
      <xdr:row>18</xdr:row>
      <xdr:rowOff>123825</xdr:rowOff>
    </xdr:to>
    <xdr:sp macro="" textlink="">
      <xdr:nvSpPr>
        <xdr:cNvPr id="2148" name="AutoShape 100">
          <a:hlinkClick xmlns:r="http://schemas.openxmlformats.org/officeDocument/2006/relationships" r:id="" tooltip="Information updated on 2022-02-09 11:41:18"/>
          <a:extLst>
            <a:ext uri="{FF2B5EF4-FFF2-40B4-BE49-F238E27FC236}">
              <a16:creationId xmlns:a16="http://schemas.microsoft.com/office/drawing/2014/main" id="{FD6AE9F9-3BF4-F9A8-1B23-0564C1A98ABF}"/>
            </a:ext>
          </a:extLst>
        </xdr:cNvPr>
        <xdr:cNvSpPr>
          <a:spLocks noChangeAspect="1" noChangeArrowheads="1"/>
        </xdr:cNvSpPr>
      </xdr:nvSpPr>
      <xdr:spPr bwMode="auto">
        <a:xfrm>
          <a:off x="3657600" y="9740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304800</xdr:colOff>
      <xdr:row>18</xdr:row>
      <xdr:rowOff>123825</xdr:rowOff>
    </xdr:to>
    <xdr:sp macro="" textlink="">
      <xdr:nvSpPr>
        <xdr:cNvPr id="2149" name="AutoShape 10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C6324158-CA1B-B6CD-FE5E-773A01661703}"/>
            </a:ext>
          </a:extLst>
        </xdr:cNvPr>
        <xdr:cNvSpPr>
          <a:spLocks noChangeAspect="1" noChangeArrowheads="1"/>
        </xdr:cNvSpPr>
      </xdr:nvSpPr>
      <xdr:spPr bwMode="auto">
        <a:xfrm>
          <a:off x="4267200" y="9740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304800</xdr:colOff>
      <xdr:row>18</xdr:row>
      <xdr:rowOff>123825</xdr:rowOff>
    </xdr:to>
    <xdr:sp macro="" textlink="">
      <xdr:nvSpPr>
        <xdr:cNvPr id="2150" name="AutoShape 102">
          <a:hlinkClick xmlns:r="http://schemas.openxmlformats.org/officeDocument/2006/relationships" r:id="rId51" tgtFrame="_blank" tooltip="Go to the Message Board Forum!"/>
          <a:extLst>
            <a:ext uri="{FF2B5EF4-FFF2-40B4-BE49-F238E27FC236}">
              <a16:creationId xmlns:a16="http://schemas.microsoft.com/office/drawing/2014/main" id="{14A0373C-C297-7386-14ED-0A426307E795}"/>
            </a:ext>
          </a:extLst>
        </xdr:cNvPr>
        <xdr:cNvSpPr>
          <a:spLocks noChangeAspect="1" noChangeArrowheads="1"/>
        </xdr:cNvSpPr>
      </xdr:nvSpPr>
      <xdr:spPr bwMode="auto">
        <a:xfrm>
          <a:off x="4876800" y="9740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123825</xdr:rowOff>
    </xdr:to>
    <xdr:sp macro="" textlink="">
      <xdr:nvSpPr>
        <xdr:cNvPr id="2151" name="AutoShape 103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6D949D8D-67FF-DB52-C51B-C1E886A88C23}"/>
            </a:ext>
          </a:extLst>
        </xdr:cNvPr>
        <xdr:cNvSpPr>
          <a:spLocks noChangeAspect="1" noChangeArrowheads="1"/>
        </xdr:cNvSpPr>
      </xdr:nvSpPr>
      <xdr:spPr bwMode="auto">
        <a:xfrm>
          <a:off x="0" y="1040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123825</xdr:rowOff>
    </xdr:to>
    <xdr:sp macro="" textlink="">
      <xdr:nvSpPr>
        <xdr:cNvPr id="2152" name="AutoShape 104" descr="Dagmars Yacht Club Club's Reciprocal Information Page">
          <a:hlinkClick xmlns:r="http://schemas.openxmlformats.org/officeDocument/2006/relationships" r:id="rId53" tgtFrame="_blank" tooltip="Dagmars Yacht Club Club's Reciprocal Information Page"/>
          <a:extLst>
            <a:ext uri="{FF2B5EF4-FFF2-40B4-BE49-F238E27FC236}">
              <a16:creationId xmlns:a16="http://schemas.microsoft.com/office/drawing/2014/main" id="{A1674A9F-E22B-9D73-C6ED-C6BD9CDC516D}"/>
            </a:ext>
          </a:extLst>
        </xdr:cNvPr>
        <xdr:cNvSpPr>
          <a:spLocks noChangeAspect="1" noChangeArrowheads="1"/>
        </xdr:cNvSpPr>
      </xdr:nvSpPr>
      <xdr:spPr bwMode="auto">
        <a:xfrm>
          <a:off x="609600" y="1040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304800</xdr:colOff>
      <xdr:row>19</xdr:row>
      <xdr:rowOff>123825</xdr:rowOff>
    </xdr:to>
    <xdr:sp macro="" textlink="">
      <xdr:nvSpPr>
        <xdr:cNvPr id="2153" name="AutoShape 10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19705351-3BCC-0E3E-108E-BED02FA8BF8A}"/>
            </a:ext>
          </a:extLst>
        </xdr:cNvPr>
        <xdr:cNvSpPr>
          <a:spLocks noChangeAspect="1" noChangeArrowheads="1"/>
        </xdr:cNvSpPr>
      </xdr:nvSpPr>
      <xdr:spPr bwMode="auto">
        <a:xfrm>
          <a:off x="3048000" y="1040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304800</xdr:colOff>
      <xdr:row>19</xdr:row>
      <xdr:rowOff>123825</xdr:rowOff>
    </xdr:to>
    <xdr:sp macro="" textlink="">
      <xdr:nvSpPr>
        <xdr:cNvPr id="2154" name="AutoShape 106">
          <a:hlinkClick xmlns:r="http://schemas.openxmlformats.org/officeDocument/2006/relationships" r:id="" tooltip="Information updated on 2023-01-10 18:13:03"/>
          <a:extLst>
            <a:ext uri="{FF2B5EF4-FFF2-40B4-BE49-F238E27FC236}">
              <a16:creationId xmlns:a16="http://schemas.microsoft.com/office/drawing/2014/main" id="{E853A36C-E94A-6DB2-94A1-4D7B90D80BBF}"/>
            </a:ext>
          </a:extLst>
        </xdr:cNvPr>
        <xdr:cNvSpPr>
          <a:spLocks noChangeAspect="1" noChangeArrowheads="1"/>
        </xdr:cNvSpPr>
      </xdr:nvSpPr>
      <xdr:spPr bwMode="auto">
        <a:xfrm>
          <a:off x="3657600" y="1040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304800</xdr:colOff>
      <xdr:row>19</xdr:row>
      <xdr:rowOff>123825</xdr:rowOff>
    </xdr:to>
    <xdr:sp macro="" textlink="">
      <xdr:nvSpPr>
        <xdr:cNvPr id="2155" name="AutoShape 10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07505853-8598-8D9A-4552-DC946D162EFA}"/>
            </a:ext>
          </a:extLst>
        </xdr:cNvPr>
        <xdr:cNvSpPr>
          <a:spLocks noChangeAspect="1" noChangeArrowheads="1"/>
        </xdr:cNvSpPr>
      </xdr:nvSpPr>
      <xdr:spPr bwMode="auto">
        <a:xfrm>
          <a:off x="4267200" y="1040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304800</xdr:colOff>
      <xdr:row>19</xdr:row>
      <xdr:rowOff>123825</xdr:rowOff>
    </xdr:to>
    <xdr:sp macro="" textlink="">
      <xdr:nvSpPr>
        <xdr:cNvPr id="2156" name="AutoShape 108">
          <a:hlinkClick xmlns:r="http://schemas.openxmlformats.org/officeDocument/2006/relationships" r:id="rId54" tgtFrame="_blank" tooltip="Go to the Message Board Forum!"/>
          <a:extLst>
            <a:ext uri="{FF2B5EF4-FFF2-40B4-BE49-F238E27FC236}">
              <a16:creationId xmlns:a16="http://schemas.microsoft.com/office/drawing/2014/main" id="{F494EAED-63C3-B77F-48DC-ECC574AF9E39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040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123825</xdr:rowOff>
    </xdr:to>
    <xdr:sp macro="" textlink="">
      <xdr:nvSpPr>
        <xdr:cNvPr id="2157" name="AutoShape 109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id="{43B397B0-C941-C3B2-16C3-67C654B664AA}"/>
            </a:ext>
          </a:extLst>
        </xdr:cNvPr>
        <xdr:cNvSpPr>
          <a:spLocks noChangeAspect="1" noChangeArrowheads="1"/>
        </xdr:cNvSpPr>
      </xdr:nvSpPr>
      <xdr:spPr bwMode="auto">
        <a:xfrm>
          <a:off x="0" y="1089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123825</xdr:rowOff>
    </xdr:to>
    <xdr:sp macro="" textlink="">
      <xdr:nvSpPr>
        <xdr:cNvPr id="2158" name="AutoShape 110" descr="Day Island Yacht Club Club's Reciprocal Information Page">
          <a:hlinkClick xmlns:r="http://schemas.openxmlformats.org/officeDocument/2006/relationships" r:id="rId56" tgtFrame="_blank" tooltip="Day Island Yacht Club Club's Reciprocal Information Page"/>
          <a:extLst>
            <a:ext uri="{FF2B5EF4-FFF2-40B4-BE49-F238E27FC236}">
              <a16:creationId xmlns:a16="http://schemas.microsoft.com/office/drawing/2014/main" id="{9A651A28-C975-600B-D26F-607CA0827588}"/>
            </a:ext>
          </a:extLst>
        </xdr:cNvPr>
        <xdr:cNvSpPr>
          <a:spLocks noChangeAspect="1" noChangeArrowheads="1"/>
        </xdr:cNvSpPr>
      </xdr:nvSpPr>
      <xdr:spPr bwMode="auto">
        <a:xfrm>
          <a:off x="609600" y="1089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304800</xdr:colOff>
      <xdr:row>20</xdr:row>
      <xdr:rowOff>123825</xdr:rowOff>
    </xdr:to>
    <xdr:sp macro="" textlink="">
      <xdr:nvSpPr>
        <xdr:cNvPr id="2159" name="AutoShape 11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A99CFC17-B157-A746-9B4A-468EFE588912}"/>
            </a:ext>
          </a:extLst>
        </xdr:cNvPr>
        <xdr:cNvSpPr>
          <a:spLocks noChangeAspect="1" noChangeArrowheads="1"/>
        </xdr:cNvSpPr>
      </xdr:nvSpPr>
      <xdr:spPr bwMode="auto">
        <a:xfrm>
          <a:off x="3048000" y="1089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304800</xdr:colOff>
      <xdr:row>20</xdr:row>
      <xdr:rowOff>123825</xdr:rowOff>
    </xdr:to>
    <xdr:sp macro="" textlink="">
      <xdr:nvSpPr>
        <xdr:cNvPr id="2160" name="AutoShape 112">
          <a:hlinkClick xmlns:r="http://schemas.openxmlformats.org/officeDocument/2006/relationships" r:id="" tooltip="Information updated on 2022-06-14 17:25:53"/>
          <a:extLst>
            <a:ext uri="{FF2B5EF4-FFF2-40B4-BE49-F238E27FC236}">
              <a16:creationId xmlns:a16="http://schemas.microsoft.com/office/drawing/2014/main" id="{40BBB2F8-5939-07E0-3F70-72D15BB9C420}"/>
            </a:ext>
          </a:extLst>
        </xdr:cNvPr>
        <xdr:cNvSpPr>
          <a:spLocks noChangeAspect="1" noChangeArrowheads="1"/>
        </xdr:cNvSpPr>
      </xdr:nvSpPr>
      <xdr:spPr bwMode="auto">
        <a:xfrm>
          <a:off x="3657600" y="1089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304800</xdr:colOff>
      <xdr:row>20</xdr:row>
      <xdr:rowOff>123825</xdr:rowOff>
    </xdr:to>
    <xdr:sp macro="" textlink="">
      <xdr:nvSpPr>
        <xdr:cNvPr id="2161" name="AutoShape 11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340F3921-37BE-12A2-14DB-696798F3638A}"/>
            </a:ext>
          </a:extLst>
        </xdr:cNvPr>
        <xdr:cNvSpPr>
          <a:spLocks noChangeAspect="1" noChangeArrowheads="1"/>
        </xdr:cNvSpPr>
      </xdr:nvSpPr>
      <xdr:spPr bwMode="auto">
        <a:xfrm>
          <a:off x="4267200" y="1089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304800</xdr:colOff>
      <xdr:row>20</xdr:row>
      <xdr:rowOff>123825</xdr:rowOff>
    </xdr:to>
    <xdr:sp macro="" textlink="">
      <xdr:nvSpPr>
        <xdr:cNvPr id="2162" name="AutoShape 114">
          <a:hlinkClick xmlns:r="http://schemas.openxmlformats.org/officeDocument/2006/relationships" r:id="rId57" tgtFrame="_blank" tooltip="Go to the Message Board Forum!"/>
          <a:extLst>
            <a:ext uri="{FF2B5EF4-FFF2-40B4-BE49-F238E27FC236}">
              <a16:creationId xmlns:a16="http://schemas.microsoft.com/office/drawing/2014/main" id="{059E6D6D-17C4-1FC8-74A2-8539518D65E9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089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21</xdr:row>
      <xdr:rowOff>123825</xdr:rowOff>
    </xdr:to>
    <xdr:sp macro="" textlink="">
      <xdr:nvSpPr>
        <xdr:cNvPr id="2163" name="AutoShape 115">
          <a:hlinkClick xmlns:r="http://schemas.openxmlformats.org/officeDocument/2006/relationships" r:id="rId58"/>
          <a:extLst>
            <a:ext uri="{FF2B5EF4-FFF2-40B4-BE49-F238E27FC236}">
              <a16:creationId xmlns:a16="http://schemas.microsoft.com/office/drawing/2014/main" id="{8377783C-3AD7-CB19-7FA7-43498D05A09B}"/>
            </a:ext>
          </a:extLst>
        </xdr:cNvPr>
        <xdr:cNvSpPr>
          <a:spLocks noChangeAspect="1" noChangeArrowheads="1"/>
        </xdr:cNvSpPr>
      </xdr:nvSpPr>
      <xdr:spPr bwMode="auto">
        <a:xfrm>
          <a:off x="0" y="11391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21</xdr:row>
      <xdr:rowOff>123825</xdr:rowOff>
    </xdr:to>
    <xdr:sp macro="" textlink="">
      <xdr:nvSpPr>
        <xdr:cNvPr id="2164" name="AutoShape 116" descr="Deep Bay Yacht Club Club's Reciprocal Information Page">
          <a:hlinkClick xmlns:r="http://schemas.openxmlformats.org/officeDocument/2006/relationships" r:id="rId59" tgtFrame="_blank" tooltip="Deep Bay Yacht Club Club's Reciprocal Information Page"/>
          <a:extLst>
            <a:ext uri="{FF2B5EF4-FFF2-40B4-BE49-F238E27FC236}">
              <a16:creationId xmlns:a16="http://schemas.microsoft.com/office/drawing/2014/main" id="{F8B09BA0-E707-E11C-0304-42BAD489FCA3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391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304800</xdr:colOff>
      <xdr:row>21</xdr:row>
      <xdr:rowOff>123825</xdr:rowOff>
    </xdr:to>
    <xdr:sp macro="" textlink="">
      <xdr:nvSpPr>
        <xdr:cNvPr id="2165" name="AutoShape 11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8F54DE3C-7A7D-B57C-E495-4BFC7C33C23A}"/>
            </a:ext>
          </a:extLst>
        </xdr:cNvPr>
        <xdr:cNvSpPr>
          <a:spLocks noChangeAspect="1" noChangeArrowheads="1"/>
        </xdr:cNvSpPr>
      </xdr:nvSpPr>
      <xdr:spPr bwMode="auto">
        <a:xfrm>
          <a:off x="3048000" y="11391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304800</xdr:colOff>
      <xdr:row>21</xdr:row>
      <xdr:rowOff>123825</xdr:rowOff>
    </xdr:to>
    <xdr:sp macro="" textlink="">
      <xdr:nvSpPr>
        <xdr:cNvPr id="2166" name="AutoShape 118">
          <a:hlinkClick xmlns:r="http://schemas.openxmlformats.org/officeDocument/2006/relationships" r:id="" tooltip="Information updated on 2020-02-04 22:25:57"/>
          <a:extLst>
            <a:ext uri="{FF2B5EF4-FFF2-40B4-BE49-F238E27FC236}">
              <a16:creationId xmlns:a16="http://schemas.microsoft.com/office/drawing/2014/main" id="{6B0447E3-1C19-2899-D107-F36857047F71}"/>
            </a:ext>
          </a:extLst>
        </xdr:cNvPr>
        <xdr:cNvSpPr>
          <a:spLocks noChangeAspect="1" noChangeArrowheads="1"/>
        </xdr:cNvSpPr>
      </xdr:nvSpPr>
      <xdr:spPr bwMode="auto">
        <a:xfrm>
          <a:off x="3657600" y="11391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304800</xdr:colOff>
      <xdr:row>21</xdr:row>
      <xdr:rowOff>123825</xdr:rowOff>
    </xdr:to>
    <xdr:sp macro="" textlink="">
      <xdr:nvSpPr>
        <xdr:cNvPr id="2167" name="AutoShape 11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0653F0E6-EFD8-F9BF-0929-AFF52D977480}"/>
            </a:ext>
          </a:extLst>
        </xdr:cNvPr>
        <xdr:cNvSpPr>
          <a:spLocks noChangeAspect="1" noChangeArrowheads="1"/>
        </xdr:cNvSpPr>
      </xdr:nvSpPr>
      <xdr:spPr bwMode="auto">
        <a:xfrm>
          <a:off x="4267200" y="11391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304800</xdr:colOff>
      <xdr:row>21</xdr:row>
      <xdr:rowOff>123825</xdr:rowOff>
    </xdr:to>
    <xdr:sp macro="" textlink="">
      <xdr:nvSpPr>
        <xdr:cNvPr id="2168" name="AutoShape 120">
          <a:hlinkClick xmlns:r="http://schemas.openxmlformats.org/officeDocument/2006/relationships" r:id="rId60" tgtFrame="_blank" tooltip="Go to the Message Board Forum!"/>
          <a:extLst>
            <a:ext uri="{FF2B5EF4-FFF2-40B4-BE49-F238E27FC236}">
              <a16:creationId xmlns:a16="http://schemas.microsoft.com/office/drawing/2014/main" id="{AD7DA3BF-54AF-2B27-1D20-AFEF33BEAD48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1391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314325</xdr:rowOff>
    </xdr:to>
    <xdr:sp macro="" textlink="">
      <xdr:nvSpPr>
        <xdr:cNvPr id="2169" name="AutoShape 121">
          <a:hlinkClick xmlns:r="http://schemas.openxmlformats.org/officeDocument/2006/relationships" r:id="rId61"/>
          <a:extLst>
            <a:ext uri="{FF2B5EF4-FFF2-40B4-BE49-F238E27FC236}">
              <a16:creationId xmlns:a16="http://schemas.microsoft.com/office/drawing/2014/main" id="{2A1F16D7-5B32-CD62-F7FD-C73ADB981A48}"/>
            </a:ext>
          </a:extLst>
        </xdr:cNvPr>
        <xdr:cNvSpPr>
          <a:spLocks noChangeAspect="1" noChangeArrowheads="1"/>
        </xdr:cNvSpPr>
      </xdr:nvSpPr>
      <xdr:spPr bwMode="auto">
        <a:xfrm>
          <a:off x="0" y="1188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314325</xdr:rowOff>
    </xdr:to>
    <xdr:sp macro="" textlink="">
      <xdr:nvSpPr>
        <xdr:cNvPr id="2170" name="AutoShape 122" descr="Deer Harbor Yacht Club Club's Reciprocal Information Page">
          <a:hlinkClick xmlns:r="http://schemas.openxmlformats.org/officeDocument/2006/relationships" r:id="rId62" tgtFrame="_blank" tooltip="Deer Harbor Yacht Club Club's Reciprocal Information Page"/>
          <a:extLst>
            <a:ext uri="{FF2B5EF4-FFF2-40B4-BE49-F238E27FC236}">
              <a16:creationId xmlns:a16="http://schemas.microsoft.com/office/drawing/2014/main" id="{F55FB335-F918-11AF-0226-EC027E0AC0BA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88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304800</xdr:colOff>
      <xdr:row>21</xdr:row>
      <xdr:rowOff>314325</xdr:rowOff>
    </xdr:to>
    <xdr:sp macro="" textlink="">
      <xdr:nvSpPr>
        <xdr:cNvPr id="2171" name="AutoShape 12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A298C00A-4AA3-D4D6-310E-27CBADBC6C6E}"/>
            </a:ext>
          </a:extLst>
        </xdr:cNvPr>
        <xdr:cNvSpPr>
          <a:spLocks noChangeAspect="1" noChangeArrowheads="1"/>
        </xdr:cNvSpPr>
      </xdr:nvSpPr>
      <xdr:spPr bwMode="auto">
        <a:xfrm>
          <a:off x="3048000" y="1188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304800</xdr:colOff>
      <xdr:row>21</xdr:row>
      <xdr:rowOff>314325</xdr:rowOff>
    </xdr:to>
    <xdr:sp macro="" textlink="">
      <xdr:nvSpPr>
        <xdr:cNvPr id="2172" name="AutoShape 124">
          <a:hlinkClick xmlns:r="http://schemas.openxmlformats.org/officeDocument/2006/relationships" r:id="" tooltip="Information updated on 2022-07-06 07:19:48"/>
          <a:extLst>
            <a:ext uri="{FF2B5EF4-FFF2-40B4-BE49-F238E27FC236}">
              <a16:creationId xmlns:a16="http://schemas.microsoft.com/office/drawing/2014/main" id="{5E414150-F2AD-E100-B495-67C84F85CE59}"/>
            </a:ext>
          </a:extLst>
        </xdr:cNvPr>
        <xdr:cNvSpPr>
          <a:spLocks noChangeAspect="1" noChangeArrowheads="1"/>
        </xdr:cNvSpPr>
      </xdr:nvSpPr>
      <xdr:spPr bwMode="auto">
        <a:xfrm>
          <a:off x="3657600" y="1188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304800</xdr:colOff>
      <xdr:row>21</xdr:row>
      <xdr:rowOff>314325</xdr:rowOff>
    </xdr:to>
    <xdr:sp macro="" textlink="">
      <xdr:nvSpPr>
        <xdr:cNvPr id="2173" name="AutoShape 12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81420BC0-6DFE-D19A-F2D7-2FCDDD1E3EA1}"/>
            </a:ext>
          </a:extLst>
        </xdr:cNvPr>
        <xdr:cNvSpPr>
          <a:spLocks noChangeAspect="1" noChangeArrowheads="1"/>
        </xdr:cNvSpPr>
      </xdr:nvSpPr>
      <xdr:spPr bwMode="auto">
        <a:xfrm>
          <a:off x="4267200" y="1188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304800</xdr:colOff>
      <xdr:row>21</xdr:row>
      <xdr:rowOff>314325</xdr:rowOff>
    </xdr:to>
    <xdr:sp macro="" textlink="">
      <xdr:nvSpPr>
        <xdr:cNvPr id="2174" name="AutoShape 126">
          <a:hlinkClick xmlns:r="http://schemas.openxmlformats.org/officeDocument/2006/relationships" r:id="rId36" tgtFrame="_blank" tooltip="Go to the Message Board Forum!"/>
          <a:extLst>
            <a:ext uri="{FF2B5EF4-FFF2-40B4-BE49-F238E27FC236}">
              <a16:creationId xmlns:a16="http://schemas.microsoft.com/office/drawing/2014/main" id="{FD6C6357-8CE7-77A5-A156-C4E0ABBB3860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188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123825</xdr:rowOff>
    </xdr:to>
    <xdr:sp macro="" textlink="">
      <xdr:nvSpPr>
        <xdr:cNvPr id="2175" name="AutoShape 127">
          <a:hlinkClick xmlns:r="http://schemas.openxmlformats.org/officeDocument/2006/relationships" r:id="rId63"/>
          <a:extLst>
            <a:ext uri="{FF2B5EF4-FFF2-40B4-BE49-F238E27FC236}">
              <a16:creationId xmlns:a16="http://schemas.microsoft.com/office/drawing/2014/main" id="{5697198E-55E6-AD39-1E1A-F35BFAEC77BB}"/>
            </a:ext>
          </a:extLst>
        </xdr:cNvPr>
        <xdr:cNvSpPr>
          <a:spLocks noChangeAspect="1" noChangeArrowheads="1"/>
        </xdr:cNvSpPr>
      </xdr:nvSpPr>
      <xdr:spPr bwMode="auto">
        <a:xfrm>
          <a:off x="0" y="1254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123825</xdr:rowOff>
    </xdr:to>
    <xdr:sp macro="" textlink="">
      <xdr:nvSpPr>
        <xdr:cNvPr id="2176" name="AutoShape 128" descr="Duwamish Yacht Club Club's Reciprocal Information Page">
          <a:hlinkClick xmlns:r="http://schemas.openxmlformats.org/officeDocument/2006/relationships" r:id="rId64" tgtFrame="_blank" tooltip="Duwamish Yacht Club Club's Reciprocal Information Page"/>
          <a:extLst>
            <a:ext uri="{FF2B5EF4-FFF2-40B4-BE49-F238E27FC236}">
              <a16:creationId xmlns:a16="http://schemas.microsoft.com/office/drawing/2014/main" id="{56969DD0-4E3D-5A4D-3291-7D8E2D874483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54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304800</xdr:colOff>
      <xdr:row>23</xdr:row>
      <xdr:rowOff>123825</xdr:rowOff>
    </xdr:to>
    <xdr:sp macro="" textlink="">
      <xdr:nvSpPr>
        <xdr:cNvPr id="2177" name="AutoShape 12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E1BABBB5-6FC1-8EC9-C728-EAC2D63BBC17}"/>
            </a:ext>
          </a:extLst>
        </xdr:cNvPr>
        <xdr:cNvSpPr>
          <a:spLocks noChangeAspect="1" noChangeArrowheads="1"/>
        </xdr:cNvSpPr>
      </xdr:nvSpPr>
      <xdr:spPr bwMode="auto">
        <a:xfrm>
          <a:off x="3048000" y="1254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304800</xdr:colOff>
      <xdr:row>23</xdr:row>
      <xdr:rowOff>123825</xdr:rowOff>
    </xdr:to>
    <xdr:sp macro="" textlink="">
      <xdr:nvSpPr>
        <xdr:cNvPr id="2178" name="AutoShape 130">
          <a:hlinkClick xmlns:r="http://schemas.openxmlformats.org/officeDocument/2006/relationships" r:id="" tooltip="Information updated on 2023-03-11 22:20:42"/>
          <a:extLst>
            <a:ext uri="{FF2B5EF4-FFF2-40B4-BE49-F238E27FC236}">
              <a16:creationId xmlns:a16="http://schemas.microsoft.com/office/drawing/2014/main" id="{2C3C6C3E-BEA5-FF78-2336-66BC352AB0CF}"/>
            </a:ext>
          </a:extLst>
        </xdr:cNvPr>
        <xdr:cNvSpPr>
          <a:spLocks noChangeAspect="1" noChangeArrowheads="1"/>
        </xdr:cNvSpPr>
      </xdr:nvSpPr>
      <xdr:spPr bwMode="auto">
        <a:xfrm>
          <a:off x="3657600" y="1254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304800</xdr:colOff>
      <xdr:row>23</xdr:row>
      <xdr:rowOff>123825</xdr:rowOff>
    </xdr:to>
    <xdr:sp macro="" textlink="">
      <xdr:nvSpPr>
        <xdr:cNvPr id="2179" name="AutoShape 13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D6D021E6-71BA-FAB3-AF99-5BC5DAF678AC}"/>
            </a:ext>
          </a:extLst>
        </xdr:cNvPr>
        <xdr:cNvSpPr>
          <a:spLocks noChangeAspect="1" noChangeArrowheads="1"/>
        </xdr:cNvSpPr>
      </xdr:nvSpPr>
      <xdr:spPr bwMode="auto">
        <a:xfrm>
          <a:off x="4267200" y="1254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304800</xdr:colOff>
      <xdr:row>23</xdr:row>
      <xdr:rowOff>123825</xdr:rowOff>
    </xdr:to>
    <xdr:sp macro="" textlink="">
      <xdr:nvSpPr>
        <xdr:cNvPr id="2180" name="AutoShape 132">
          <a:hlinkClick xmlns:r="http://schemas.openxmlformats.org/officeDocument/2006/relationships" r:id="rId65" tgtFrame="_blank" tooltip="Go to the Message Board Forum!"/>
          <a:extLst>
            <a:ext uri="{FF2B5EF4-FFF2-40B4-BE49-F238E27FC236}">
              <a16:creationId xmlns:a16="http://schemas.microsoft.com/office/drawing/2014/main" id="{185BC7B2-0DCA-BD5F-3883-181C3CE84CCF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254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24</xdr:row>
      <xdr:rowOff>123825</xdr:rowOff>
    </xdr:to>
    <xdr:sp macro="" textlink="">
      <xdr:nvSpPr>
        <xdr:cNvPr id="2181" name="AutoShape 133">
          <a:hlinkClick xmlns:r="http://schemas.openxmlformats.org/officeDocument/2006/relationships" r:id="rId66"/>
          <a:extLst>
            <a:ext uri="{FF2B5EF4-FFF2-40B4-BE49-F238E27FC236}">
              <a16:creationId xmlns:a16="http://schemas.microsoft.com/office/drawing/2014/main" id="{A94EA9D5-2860-26E1-2840-899A7BE837EC}"/>
            </a:ext>
          </a:extLst>
        </xdr:cNvPr>
        <xdr:cNvSpPr>
          <a:spLocks noChangeAspect="1" noChangeArrowheads="1"/>
        </xdr:cNvSpPr>
      </xdr:nvSpPr>
      <xdr:spPr bwMode="auto">
        <a:xfrm>
          <a:off x="0" y="1304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24</xdr:row>
      <xdr:rowOff>123825</xdr:rowOff>
    </xdr:to>
    <xdr:sp macro="" textlink="">
      <xdr:nvSpPr>
        <xdr:cNvPr id="2182" name="AutoShape 134" descr="Emerald Rose Yacht Club Club's Reciprocal Information Page">
          <a:hlinkClick xmlns:r="http://schemas.openxmlformats.org/officeDocument/2006/relationships" r:id="rId67" tgtFrame="_blank" tooltip="Emerald Rose Yacht Club Club's Reciprocal Information Page"/>
          <a:extLst>
            <a:ext uri="{FF2B5EF4-FFF2-40B4-BE49-F238E27FC236}">
              <a16:creationId xmlns:a16="http://schemas.microsoft.com/office/drawing/2014/main" id="{E180748C-1EB9-7859-2985-382446386BFD}"/>
            </a:ext>
          </a:extLst>
        </xdr:cNvPr>
        <xdr:cNvSpPr>
          <a:spLocks noChangeAspect="1" noChangeArrowheads="1"/>
        </xdr:cNvSpPr>
      </xdr:nvSpPr>
      <xdr:spPr bwMode="auto">
        <a:xfrm>
          <a:off x="609600" y="1304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304800</xdr:colOff>
      <xdr:row>24</xdr:row>
      <xdr:rowOff>123825</xdr:rowOff>
    </xdr:to>
    <xdr:sp macro="" textlink="">
      <xdr:nvSpPr>
        <xdr:cNvPr id="2183" name="AutoShape 13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52CA3941-B1A9-A8AC-AA45-171E1E227DA5}"/>
            </a:ext>
          </a:extLst>
        </xdr:cNvPr>
        <xdr:cNvSpPr>
          <a:spLocks noChangeAspect="1" noChangeArrowheads="1"/>
        </xdr:cNvSpPr>
      </xdr:nvSpPr>
      <xdr:spPr bwMode="auto">
        <a:xfrm>
          <a:off x="3048000" y="1304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304800</xdr:colOff>
      <xdr:row>24</xdr:row>
      <xdr:rowOff>123825</xdr:rowOff>
    </xdr:to>
    <xdr:sp macro="" textlink="">
      <xdr:nvSpPr>
        <xdr:cNvPr id="2184" name="AutoShape 136">
          <a:hlinkClick xmlns:r="http://schemas.openxmlformats.org/officeDocument/2006/relationships" r:id="" tooltip="Information updated on 2023-02-03 08:26:03"/>
          <a:extLst>
            <a:ext uri="{FF2B5EF4-FFF2-40B4-BE49-F238E27FC236}">
              <a16:creationId xmlns:a16="http://schemas.microsoft.com/office/drawing/2014/main" id="{9EEB7D94-F769-0306-E6E8-48883306CC6A}"/>
            </a:ext>
          </a:extLst>
        </xdr:cNvPr>
        <xdr:cNvSpPr>
          <a:spLocks noChangeAspect="1" noChangeArrowheads="1"/>
        </xdr:cNvSpPr>
      </xdr:nvSpPr>
      <xdr:spPr bwMode="auto">
        <a:xfrm>
          <a:off x="3657600" y="1304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304800</xdr:colOff>
      <xdr:row>24</xdr:row>
      <xdr:rowOff>123825</xdr:rowOff>
    </xdr:to>
    <xdr:sp macro="" textlink="">
      <xdr:nvSpPr>
        <xdr:cNvPr id="2185" name="AutoShape 13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30B17B8E-7610-8EDE-6658-7E17D0905727}"/>
            </a:ext>
          </a:extLst>
        </xdr:cNvPr>
        <xdr:cNvSpPr>
          <a:spLocks noChangeAspect="1" noChangeArrowheads="1"/>
        </xdr:cNvSpPr>
      </xdr:nvSpPr>
      <xdr:spPr bwMode="auto">
        <a:xfrm>
          <a:off x="4267200" y="1304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304800</xdr:colOff>
      <xdr:row>24</xdr:row>
      <xdr:rowOff>123825</xdr:rowOff>
    </xdr:to>
    <xdr:sp macro="" textlink="">
      <xdr:nvSpPr>
        <xdr:cNvPr id="2186" name="AutoShape 138">
          <a:hlinkClick xmlns:r="http://schemas.openxmlformats.org/officeDocument/2006/relationships" r:id="rId68" tgtFrame="_blank" tooltip="Go to the Message Board Forum!"/>
          <a:extLst>
            <a:ext uri="{FF2B5EF4-FFF2-40B4-BE49-F238E27FC236}">
              <a16:creationId xmlns:a16="http://schemas.microsoft.com/office/drawing/2014/main" id="{0530AA43-9736-ECB9-8375-991C360309B0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04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25</xdr:row>
      <xdr:rowOff>123825</xdr:rowOff>
    </xdr:to>
    <xdr:sp macro="" textlink="">
      <xdr:nvSpPr>
        <xdr:cNvPr id="2187" name="AutoShape 139">
          <a:hlinkClick xmlns:r="http://schemas.openxmlformats.org/officeDocument/2006/relationships" r:id="rId69"/>
          <a:extLst>
            <a:ext uri="{FF2B5EF4-FFF2-40B4-BE49-F238E27FC236}">
              <a16:creationId xmlns:a16="http://schemas.microsoft.com/office/drawing/2014/main" id="{9E0DEBB6-72C5-4011-A423-721BF334F63B}"/>
            </a:ext>
          </a:extLst>
        </xdr:cNvPr>
        <xdr:cNvSpPr>
          <a:spLocks noChangeAspect="1" noChangeArrowheads="1"/>
        </xdr:cNvSpPr>
      </xdr:nvSpPr>
      <xdr:spPr bwMode="auto">
        <a:xfrm>
          <a:off x="0" y="13703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25</xdr:row>
      <xdr:rowOff>123825</xdr:rowOff>
    </xdr:to>
    <xdr:sp macro="" textlink="">
      <xdr:nvSpPr>
        <xdr:cNvPr id="2188" name="AutoShape 140" descr="Everett Yacht Club Club's Reciprocal Information Page">
          <a:hlinkClick xmlns:r="http://schemas.openxmlformats.org/officeDocument/2006/relationships" r:id="rId70" tgtFrame="_blank" tooltip="Everett Yacht Club Club's Reciprocal Information Page"/>
          <a:extLst>
            <a:ext uri="{FF2B5EF4-FFF2-40B4-BE49-F238E27FC236}">
              <a16:creationId xmlns:a16="http://schemas.microsoft.com/office/drawing/2014/main" id="{CC702B34-F369-5606-C9AC-D6EB5A0B2EB8}"/>
            </a:ext>
          </a:extLst>
        </xdr:cNvPr>
        <xdr:cNvSpPr>
          <a:spLocks noChangeAspect="1" noChangeArrowheads="1"/>
        </xdr:cNvSpPr>
      </xdr:nvSpPr>
      <xdr:spPr bwMode="auto">
        <a:xfrm>
          <a:off x="609600" y="13703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304800</xdr:colOff>
      <xdr:row>25</xdr:row>
      <xdr:rowOff>123825</xdr:rowOff>
    </xdr:to>
    <xdr:sp macro="" textlink="">
      <xdr:nvSpPr>
        <xdr:cNvPr id="2189" name="AutoShape 14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0FD08121-3CAA-20B0-8E57-862452AA8752}"/>
            </a:ext>
          </a:extLst>
        </xdr:cNvPr>
        <xdr:cNvSpPr>
          <a:spLocks noChangeAspect="1" noChangeArrowheads="1"/>
        </xdr:cNvSpPr>
      </xdr:nvSpPr>
      <xdr:spPr bwMode="auto">
        <a:xfrm>
          <a:off x="3048000" y="13703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304800</xdr:colOff>
      <xdr:row>25</xdr:row>
      <xdr:rowOff>123825</xdr:rowOff>
    </xdr:to>
    <xdr:sp macro="" textlink="">
      <xdr:nvSpPr>
        <xdr:cNvPr id="2190" name="AutoShape 142">
          <a:hlinkClick xmlns:r="http://schemas.openxmlformats.org/officeDocument/2006/relationships" r:id="" tooltip="Information updated on 2023-03-20 10:30:25"/>
          <a:extLst>
            <a:ext uri="{FF2B5EF4-FFF2-40B4-BE49-F238E27FC236}">
              <a16:creationId xmlns:a16="http://schemas.microsoft.com/office/drawing/2014/main" id="{4844304B-D959-B5CF-661F-2EF214198903}"/>
            </a:ext>
          </a:extLst>
        </xdr:cNvPr>
        <xdr:cNvSpPr>
          <a:spLocks noChangeAspect="1" noChangeArrowheads="1"/>
        </xdr:cNvSpPr>
      </xdr:nvSpPr>
      <xdr:spPr bwMode="auto">
        <a:xfrm>
          <a:off x="3657600" y="13703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304800</xdr:colOff>
      <xdr:row>25</xdr:row>
      <xdr:rowOff>123825</xdr:rowOff>
    </xdr:to>
    <xdr:sp macro="" textlink="">
      <xdr:nvSpPr>
        <xdr:cNvPr id="2191" name="AutoShape 14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1629E87F-DE2C-DBA1-49D1-3163A4C366E4}"/>
            </a:ext>
          </a:extLst>
        </xdr:cNvPr>
        <xdr:cNvSpPr>
          <a:spLocks noChangeAspect="1" noChangeArrowheads="1"/>
        </xdr:cNvSpPr>
      </xdr:nvSpPr>
      <xdr:spPr bwMode="auto">
        <a:xfrm>
          <a:off x="4267200" y="13703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304800</xdr:colOff>
      <xdr:row>25</xdr:row>
      <xdr:rowOff>123825</xdr:rowOff>
    </xdr:to>
    <xdr:sp macro="" textlink="">
      <xdr:nvSpPr>
        <xdr:cNvPr id="2192" name="AutoShape 144">
          <a:hlinkClick xmlns:r="http://schemas.openxmlformats.org/officeDocument/2006/relationships" r:id="rId71" tgtFrame="_blank" tooltip="Go to the Message Board Forum!"/>
          <a:extLst>
            <a:ext uri="{FF2B5EF4-FFF2-40B4-BE49-F238E27FC236}">
              <a16:creationId xmlns:a16="http://schemas.microsoft.com/office/drawing/2014/main" id="{04107CB9-04BB-756B-7014-6B8B5D4808DD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703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123825</xdr:rowOff>
    </xdr:to>
    <xdr:sp macro="" textlink="">
      <xdr:nvSpPr>
        <xdr:cNvPr id="2193" name="AutoShape 145">
          <a:hlinkClick xmlns:r="http://schemas.openxmlformats.org/officeDocument/2006/relationships" r:id="rId72"/>
          <a:extLst>
            <a:ext uri="{FF2B5EF4-FFF2-40B4-BE49-F238E27FC236}">
              <a16:creationId xmlns:a16="http://schemas.microsoft.com/office/drawing/2014/main" id="{A5139C0D-C9CA-205F-617F-2C2521CE8EF5}"/>
            </a:ext>
          </a:extLst>
        </xdr:cNvPr>
        <xdr:cNvSpPr>
          <a:spLocks noChangeAspect="1" noChangeArrowheads="1"/>
        </xdr:cNvSpPr>
      </xdr:nvSpPr>
      <xdr:spPr bwMode="auto">
        <a:xfrm>
          <a:off x="0" y="14198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123825</xdr:rowOff>
    </xdr:to>
    <xdr:sp macro="" textlink="">
      <xdr:nvSpPr>
        <xdr:cNvPr id="2194" name="AutoShape 146" descr="False Creek Yacht Club Club's Reciprocal Information Page">
          <a:hlinkClick xmlns:r="http://schemas.openxmlformats.org/officeDocument/2006/relationships" r:id="rId73" tgtFrame="_blank" tooltip="False Creek Yacht Club Club's Reciprocal Information Page"/>
          <a:extLst>
            <a:ext uri="{FF2B5EF4-FFF2-40B4-BE49-F238E27FC236}">
              <a16:creationId xmlns:a16="http://schemas.microsoft.com/office/drawing/2014/main" id="{1A31C35A-BF38-22EB-8181-AA1E17B7E906}"/>
            </a:ext>
          </a:extLst>
        </xdr:cNvPr>
        <xdr:cNvSpPr>
          <a:spLocks noChangeAspect="1" noChangeArrowheads="1"/>
        </xdr:cNvSpPr>
      </xdr:nvSpPr>
      <xdr:spPr bwMode="auto">
        <a:xfrm>
          <a:off x="609600" y="14198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304800</xdr:colOff>
      <xdr:row>26</xdr:row>
      <xdr:rowOff>123825</xdr:rowOff>
    </xdr:to>
    <xdr:sp macro="" textlink="">
      <xdr:nvSpPr>
        <xdr:cNvPr id="2195" name="AutoShape 14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7499C83C-EE7D-6543-BF7B-0E7C517B5733}"/>
            </a:ext>
          </a:extLst>
        </xdr:cNvPr>
        <xdr:cNvSpPr>
          <a:spLocks noChangeAspect="1" noChangeArrowheads="1"/>
        </xdr:cNvSpPr>
      </xdr:nvSpPr>
      <xdr:spPr bwMode="auto">
        <a:xfrm>
          <a:off x="3048000" y="14198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304800</xdr:colOff>
      <xdr:row>26</xdr:row>
      <xdr:rowOff>123825</xdr:rowOff>
    </xdr:to>
    <xdr:sp macro="" textlink="">
      <xdr:nvSpPr>
        <xdr:cNvPr id="2196" name="AutoShape 148">
          <a:hlinkClick xmlns:r="http://schemas.openxmlformats.org/officeDocument/2006/relationships" r:id="" tooltip="Information updated on 2023-02-16 17:56:51"/>
          <a:extLst>
            <a:ext uri="{FF2B5EF4-FFF2-40B4-BE49-F238E27FC236}">
              <a16:creationId xmlns:a16="http://schemas.microsoft.com/office/drawing/2014/main" id="{7D32F7E5-80F8-E291-6D0C-82E8BF03A9F0}"/>
            </a:ext>
          </a:extLst>
        </xdr:cNvPr>
        <xdr:cNvSpPr>
          <a:spLocks noChangeAspect="1" noChangeArrowheads="1"/>
        </xdr:cNvSpPr>
      </xdr:nvSpPr>
      <xdr:spPr bwMode="auto">
        <a:xfrm>
          <a:off x="3657600" y="14198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304800</xdr:colOff>
      <xdr:row>26</xdr:row>
      <xdr:rowOff>123825</xdr:rowOff>
    </xdr:to>
    <xdr:sp macro="" textlink="">
      <xdr:nvSpPr>
        <xdr:cNvPr id="2197" name="AutoShape 14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48506BDE-1EC2-5A7A-B536-8A7B2F1B473D}"/>
            </a:ext>
          </a:extLst>
        </xdr:cNvPr>
        <xdr:cNvSpPr>
          <a:spLocks noChangeAspect="1" noChangeArrowheads="1"/>
        </xdr:cNvSpPr>
      </xdr:nvSpPr>
      <xdr:spPr bwMode="auto">
        <a:xfrm>
          <a:off x="4267200" y="14198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304800</xdr:colOff>
      <xdr:row>26</xdr:row>
      <xdr:rowOff>123825</xdr:rowOff>
    </xdr:to>
    <xdr:sp macro="" textlink="">
      <xdr:nvSpPr>
        <xdr:cNvPr id="2198" name="AutoShape 150">
          <a:hlinkClick xmlns:r="http://schemas.openxmlformats.org/officeDocument/2006/relationships" r:id="rId74" tgtFrame="_blank" tooltip="Go to the Message Board Forum!"/>
          <a:extLst>
            <a:ext uri="{FF2B5EF4-FFF2-40B4-BE49-F238E27FC236}">
              <a16:creationId xmlns:a16="http://schemas.microsoft.com/office/drawing/2014/main" id="{D3C16B1C-35BF-2A8B-A768-DD04702F50A2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4198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26</xdr:row>
      <xdr:rowOff>314325</xdr:rowOff>
    </xdr:to>
    <xdr:sp macro="" textlink="">
      <xdr:nvSpPr>
        <xdr:cNvPr id="2199" name="AutoShape 151">
          <a:hlinkClick xmlns:r="http://schemas.openxmlformats.org/officeDocument/2006/relationships" r:id="rId75"/>
          <a:extLst>
            <a:ext uri="{FF2B5EF4-FFF2-40B4-BE49-F238E27FC236}">
              <a16:creationId xmlns:a16="http://schemas.microsoft.com/office/drawing/2014/main" id="{71712B88-BFD1-C8A7-73F1-24F108AB1D31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26</xdr:row>
      <xdr:rowOff>314325</xdr:rowOff>
    </xdr:to>
    <xdr:sp macro="" textlink="">
      <xdr:nvSpPr>
        <xdr:cNvPr id="2200" name="AutoShape 152" descr="Fidalgo Yacht Club Club's Reciprocal Information Page">
          <a:hlinkClick xmlns:r="http://schemas.openxmlformats.org/officeDocument/2006/relationships" r:id="rId76" tgtFrame="_blank" tooltip="Fidalgo Yacht Club Club's Reciprocal Information Page"/>
          <a:extLst>
            <a:ext uri="{FF2B5EF4-FFF2-40B4-BE49-F238E27FC236}">
              <a16:creationId xmlns:a16="http://schemas.microsoft.com/office/drawing/2014/main" id="{5BC16DEB-5C80-203F-4CEE-4D2ECC30F2DC}"/>
            </a:ext>
          </a:extLst>
        </xdr:cNvPr>
        <xdr:cNvSpPr>
          <a:spLocks noChangeAspect="1" noChangeArrowheads="1"/>
        </xdr:cNvSpPr>
      </xdr:nvSpPr>
      <xdr:spPr bwMode="auto">
        <a:xfrm>
          <a:off x="60960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304800</xdr:colOff>
      <xdr:row>26</xdr:row>
      <xdr:rowOff>314325</xdr:rowOff>
    </xdr:to>
    <xdr:sp macro="" textlink="">
      <xdr:nvSpPr>
        <xdr:cNvPr id="2201" name="AutoShape 15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06566D16-2B4C-3C25-50B1-02FF7EAE7018}"/>
            </a:ext>
          </a:extLst>
        </xdr:cNvPr>
        <xdr:cNvSpPr>
          <a:spLocks noChangeAspect="1" noChangeArrowheads="1"/>
        </xdr:cNvSpPr>
      </xdr:nvSpPr>
      <xdr:spPr bwMode="auto">
        <a:xfrm>
          <a:off x="304800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304800</xdr:colOff>
      <xdr:row>26</xdr:row>
      <xdr:rowOff>314325</xdr:rowOff>
    </xdr:to>
    <xdr:sp macro="" textlink="">
      <xdr:nvSpPr>
        <xdr:cNvPr id="2202" name="AutoShape 154">
          <a:hlinkClick xmlns:r="http://schemas.openxmlformats.org/officeDocument/2006/relationships" r:id="" tooltip="Information updated on 2023-03-18 13:06:55"/>
          <a:extLst>
            <a:ext uri="{FF2B5EF4-FFF2-40B4-BE49-F238E27FC236}">
              <a16:creationId xmlns:a16="http://schemas.microsoft.com/office/drawing/2014/main" id="{8B236738-07C0-48B5-9BA4-5D6FB119C6C0}"/>
            </a:ext>
          </a:extLst>
        </xdr:cNvPr>
        <xdr:cNvSpPr>
          <a:spLocks noChangeAspect="1" noChangeArrowheads="1"/>
        </xdr:cNvSpPr>
      </xdr:nvSpPr>
      <xdr:spPr bwMode="auto">
        <a:xfrm>
          <a:off x="365760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304800</xdr:colOff>
      <xdr:row>26</xdr:row>
      <xdr:rowOff>314325</xdr:rowOff>
    </xdr:to>
    <xdr:sp macro="" textlink="">
      <xdr:nvSpPr>
        <xdr:cNvPr id="2203" name="AutoShape 15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F0F605CF-BBD3-7136-0B1B-F5ED7697A96A}"/>
            </a:ext>
          </a:extLst>
        </xdr:cNvPr>
        <xdr:cNvSpPr>
          <a:spLocks noChangeAspect="1" noChangeArrowheads="1"/>
        </xdr:cNvSpPr>
      </xdr:nvSpPr>
      <xdr:spPr bwMode="auto">
        <a:xfrm>
          <a:off x="426720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304800</xdr:colOff>
      <xdr:row>26</xdr:row>
      <xdr:rowOff>314325</xdr:rowOff>
    </xdr:to>
    <xdr:sp macro="" textlink="">
      <xdr:nvSpPr>
        <xdr:cNvPr id="2204" name="AutoShape 156">
          <a:hlinkClick xmlns:r="http://schemas.openxmlformats.org/officeDocument/2006/relationships" r:id="rId77" tgtFrame="_blank" tooltip="Go to the Message Board Forum!"/>
          <a:extLst>
            <a:ext uri="{FF2B5EF4-FFF2-40B4-BE49-F238E27FC236}">
              <a16:creationId xmlns:a16="http://schemas.microsoft.com/office/drawing/2014/main" id="{1B088257-BB2A-6AB0-03C3-9CEA1E80E414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123825</xdr:rowOff>
    </xdr:to>
    <xdr:sp macro="" textlink="">
      <xdr:nvSpPr>
        <xdr:cNvPr id="2205" name="AutoShape 157">
          <a:hlinkClick xmlns:r="http://schemas.openxmlformats.org/officeDocument/2006/relationships" r:id="rId78"/>
          <a:extLst>
            <a:ext uri="{FF2B5EF4-FFF2-40B4-BE49-F238E27FC236}">
              <a16:creationId xmlns:a16="http://schemas.microsoft.com/office/drawing/2014/main" id="{9E260D01-66FF-9C2B-DFB2-EE14B7D9D6A5}"/>
            </a:ext>
          </a:extLst>
        </xdr:cNvPr>
        <xdr:cNvSpPr>
          <a:spLocks noChangeAspect="1" noChangeArrowheads="1"/>
        </xdr:cNvSpPr>
      </xdr:nvSpPr>
      <xdr:spPr bwMode="auto">
        <a:xfrm>
          <a:off x="0" y="1535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123825</xdr:rowOff>
    </xdr:to>
    <xdr:sp macro="" textlink="">
      <xdr:nvSpPr>
        <xdr:cNvPr id="2206" name="AutoShape 158" descr="Fircrest Yacht Club Club's Reciprocal Information Page">
          <a:hlinkClick xmlns:r="http://schemas.openxmlformats.org/officeDocument/2006/relationships" r:id="rId79" tgtFrame="_blank" tooltip="Fircrest Yacht Club Club's Reciprocal Information Page"/>
          <a:extLst>
            <a:ext uri="{FF2B5EF4-FFF2-40B4-BE49-F238E27FC236}">
              <a16:creationId xmlns:a16="http://schemas.microsoft.com/office/drawing/2014/main" id="{8BFC6CE7-3408-73BA-50AA-56CD66557D6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535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304800</xdr:colOff>
      <xdr:row>28</xdr:row>
      <xdr:rowOff>123825</xdr:rowOff>
    </xdr:to>
    <xdr:sp macro="" textlink="">
      <xdr:nvSpPr>
        <xdr:cNvPr id="2207" name="AutoShape 15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3102FB2C-38CB-20E9-5B81-DDF7D1471EB7}"/>
            </a:ext>
          </a:extLst>
        </xdr:cNvPr>
        <xdr:cNvSpPr>
          <a:spLocks noChangeAspect="1" noChangeArrowheads="1"/>
        </xdr:cNvSpPr>
      </xdr:nvSpPr>
      <xdr:spPr bwMode="auto">
        <a:xfrm>
          <a:off x="3048000" y="1535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304800</xdr:colOff>
      <xdr:row>28</xdr:row>
      <xdr:rowOff>123825</xdr:rowOff>
    </xdr:to>
    <xdr:sp macro="" textlink="">
      <xdr:nvSpPr>
        <xdr:cNvPr id="2208" name="AutoShape 160">
          <a:hlinkClick xmlns:r="http://schemas.openxmlformats.org/officeDocument/2006/relationships" r:id="" tooltip="Information updated on 2023-01-11 14:19:10"/>
          <a:extLst>
            <a:ext uri="{FF2B5EF4-FFF2-40B4-BE49-F238E27FC236}">
              <a16:creationId xmlns:a16="http://schemas.microsoft.com/office/drawing/2014/main" id="{11C80415-91DB-10D8-2652-218ADF7DD915}"/>
            </a:ext>
          </a:extLst>
        </xdr:cNvPr>
        <xdr:cNvSpPr>
          <a:spLocks noChangeAspect="1" noChangeArrowheads="1"/>
        </xdr:cNvSpPr>
      </xdr:nvSpPr>
      <xdr:spPr bwMode="auto">
        <a:xfrm>
          <a:off x="3657600" y="1535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304800</xdr:colOff>
      <xdr:row>28</xdr:row>
      <xdr:rowOff>123825</xdr:rowOff>
    </xdr:to>
    <xdr:sp macro="" textlink="">
      <xdr:nvSpPr>
        <xdr:cNvPr id="2209" name="AutoShape 16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9422CF14-6851-6897-D011-7627AFF6B34C}"/>
            </a:ext>
          </a:extLst>
        </xdr:cNvPr>
        <xdr:cNvSpPr>
          <a:spLocks noChangeAspect="1" noChangeArrowheads="1"/>
        </xdr:cNvSpPr>
      </xdr:nvSpPr>
      <xdr:spPr bwMode="auto">
        <a:xfrm>
          <a:off x="4267200" y="1535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304800</xdr:colOff>
      <xdr:row>28</xdr:row>
      <xdr:rowOff>123825</xdr:rowOff>
    </xdr:to>
    <xdr:sp macro="" textlink="">
      <xdr:nvSpPr>
        <xdr:cNvPr id="2210" name="AutoShape 162">
          <a:hlinkClick xmlns:r="http://schemas.openxmlformats.org/officeDocument/2006/relationships" r:id="rId80" tgtFrame="_blank" tooltip="Go to the Message Board Forum!"/>
          <a:extLst>
            <a:ext uri="{FF2B5EF4-FFF2-40B4-BE49-F238E27FC236}">
              <a16:creationId xmlns:a16="http://schemas.microsoft.com/office/drawing/2014/main" id="{03ED2481-BC9E-9077-8666-2C09EB6940DD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535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28</xdr:row>
      <xdr:rowOff>314325</xdr:rowOff>
    </xdr:to>
    <xdr:sp macro="" textlink="">
      <xdr:nvSpPr>
        <xdr:cNvPr id="2211" name="AutoShape 163">
          <a:hlinkClick xmlns:r="http://schemas.openxmlformats.org/officeDocument/2006/relationships" r:id="rId81"/>
          <a:extLst>
            <a:ext uri="{FF2B5EF4-FFF2-40B4-BE49-F238E27FC236}">
              <a16:creationId xmlns:a16="http://schemas.microsoft.com/office/drawing/2014/main" id="{FD1F7744-BC7D-7A01-0B89-DF810F62ABF7}"/>
            </a:ext>
          </a:extLst>
        </xdr:cNvPr>
        <xdr:cNvSpPr>
          <a:spLocks noChangeAspect="1" noChangeArrowheads="1"/>
        </xdr:cNvSpPr>
      </xdr:nvSpPr>
      <xdr:spPr bwMode="auto">
        <a:xfrm>
          <a:off x="0" y="1584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28</xdr:row>
      <xdr:rowOff>314325</xdr:rowOff>
    </xdr:to>
    <xdr:sp macro="" textlink="">
      <xdr:nvSpPr>
        <xdr:cNvPr id="2212" name="AutoShape 164" descr="Flounder Bay Yacht Club Club's Reciprocal Information Page">
          <a:hlinkClick xmlns:r="http://schemas.openxmlformats.org/officeDocument/2006/relationships" r:id="rId82" tgtFrame="_blank" tooltip="Flounder Bay Yacht Club Club's Reciprocal Information Page"/>
          <a:extLst>
            <a:ext uri="{FF2B5EF4-FFF2-40B4-BE49-F238E27FC236}">
              <a16:creationId xmlns:a16="http://schemas.microsoft.com/office/drawing/2014/main" id="{981E23B7-8947-024C-4049-5B92DC0A3BB9}"/>
            </a:ext>
          </a:extLst>
        </xdr:cNvPr>
        <xdr:cNvSpPr>
          <a:spLocks noChangeAspect="1" noChangeArrowheads="1"/>
        </xdr:cNvSpPr>
      </xdr:nvSpPr>
      <xdr:spPr bwMode="auto">
        <a:xfrm>
          <a:off x="609600" y="1584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304800</xdr:colOff>
      <xdr:row>28</xdr:row>
      <xdr:rowOff>314325</xdr:rowOff>
    </xdr:to>
    <xdr:sp macro="" textlink="">
      <xdr:nvSpPr>
        <xdr:cNvPr id="2213" name="AutoShape 16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C750963E-C56F-8388-4797-864B41463F99}"/>
            </a:ext>
          </a:extLst>
        </xdr:cNvPr>
        <xdr:cNvSpPr>
          <a:spLocks noChangeAspect="1" noChangeArrowheads="1"/>
        </xdr:cNvSpPr>
      </xdr:nvSpPr>
      <xdr:spPr bwMode="auto">
        <a:xfrm>
          <a:off x="3048000" y="1584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304800</xdr:colOff>
      <xdr:row>28</xdr:row>
      <xdr:rowOff>314325</xdr:rowOff>
    </xdr:to>
    <xdr:sp macro="" textlink="">
      <xdr:nvSpPr>
        <xdr:cNvPr id="2214" name="AutoShape 166">
          <a:hlinkClick xmlns:r="http://schemas.openxmlformats.org/officeDocument/2006/relationships" r:id="" tooltip="Information updated on 2023-03-04 12:34:15"/>
          <a:extLst>
            <a:ext uri="{FF2B5EF4-FFF2-40B4-BE49-F238E27FC236}">
              <a16:creationId xmlns:a16="http://schemas.microsoft.com/office/drawing/2014/main" id="{A10C1946-647F-14E4-43BC-8B93D5065E57}"/>
            </a:ext>
          </a:extLst>
        </xdr:cNvPr>
        <xdr:cNvSpPr>
          <a:spLocks noChangeAspect="1" noChangeArrowheads="1"/>
        </xdr:cNvSpPr>
      </xdr:nvSpPr>
      <xdr:spPr bwMode="auto">
        <a:xfrm>
          <a:off x="3657600" y="1584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304800</xdr:colOff>
      <xdr:row>28</xdr:row>
      <xdr:rowOff>314325</xdr:rowOff>
    </xdr:to>
    <xdr:sp macro="" textlink="">
      <xdr:nvSpPr>
        <xdr:cNvPr id="2215" name="AutoShape 16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510FFC2F-3A57-4C9B-2F1E-375CBFD39E74}"/>
            </a:ext>
          </a:extLst>
        </xdr:cNvPr>
        <xdr:cNvSpPr>
          <a:spLocks noChangeAspect="1" noChangeArrowheads="1"/>
        </xdr:cNvSpPr>
      </xdr:nvSpPr>
      <xdr:spPr bwMode="auto">
        <a:xfrm>
          <a:off x="4267200" y="1584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304800</xdr:colOff>
      <xdr:row>28</xdr:row>
      <xdr:rowOff>314325</xdr:rowOff>
    </xdr:to>
    <xdr:sp macro="" textlink="">
      <xdr:nvSpPr>
        <xdr:cNvPr id="2216" name="AutoShape 168">
          <a:hlinkClick xmlns:r="http://schemas.openxmlformats.org/officeDocument/2006/relationships" r:id="rId83" tgtFrame="_blank" tooltip="Go to the Message Board Forum!"/>
          <a:extLst>
            <a:ext uri="{FF2B5EF4-FFF2-40B4-BE49-F238E27FC236}">
              <a16:creationId xmlns:a16="http://schemas.microsoft.com/office/drawing/2014/main" id="{7D020752-B564-44B7-F4F1-18F2E3346E18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584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123825</xdr:rowOff>
    </xdr:to>
    <xdr:sp macro="" textlink="">
      <xdr:nvSpPr>
        <xdr:cNvPr id="2217" name="AutoShape 169">
          <a:hlinkClick xmlns:r="http://schemas.openxmlformats.org/officeDocument/2006/relationships" r:id="rId84"/>
          <a:extLst>
            <a:ext uri="{FF2B5EF4-FFF2-40B4-BE49-F238E27FC236}">
              <a16:creationId xmlns:a16="http://schemas.microsoft.com/office/drawing/2014/main" id="{C7468815-26C1-A5C6-E252-4CFD416DDA9A}"/>
            </a:ext>
          </a:extLst>
        </xdr:cNvPr>
        <xdr:cNvSpPr>
          <a:spLocks noChangeAspect="1" noChangeArrowheads="1"/>
        </xdr:cNvSpPr>
      </xdr:nvSpPr>
      <xdr:spPr bwMode="auto">
        <a:xfrm>
          <a:off x="0" y="16344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123825</xdr:rowOff>
    </xdr:to>
    <xdr:sp macro="" textlink="">
      <xdr:nvSpPr>
        <xdr:cNvPr id="2218" name="AutoShape 170" descr="Gig Harbor Yacht Club Club's Reciprocal Information Page">
          <a:hlinkClick xmlns:r="http://schemas.openxmlformats.org/officeDocument/2006/relationships" r:id="rId85" tgtFrame="_blank" tooltip="Gig Harbor Yacht Club Club's Reciprocal Information Page"/>
          <a:extLst>
            <a:ext uri="{FF2B5EF4-FFF2-40B4-BE49-F238E27FC236}">
              <a16:creationId xmlns:a16="http://schemas.microsoft.com/office/drawing/2014/main" id="{1A9C438F-CF57-854D-91A9-430E53091467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344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304800</xdr:colOff>
      <xdr:row>30</xdr:row>
      <xdr:rowOff>123825</xdr:rowOff>
    </xdr:to>
    <xdr:sp macro="" textlink="">
      <xdr:nvSpPr>
        <xdr:cNvPr id="2219" name="AutoShape 17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C310695D-40A1-CB52-B62D-CF6C676F592E}"/>
            </a:ext>
          </a:extLst>
        </xdr:cNvPr>
        <xdr:cNvSpPr>
          <a:spLocks noChangeAspect="1" noChangeArrowheads="1"/>
        </xdr:cNvSpPr>
      </xdr:nvSpPr>
      <xdr:spPr bwMode="auto">
        <a:xfrm>
          <a:off x="3048000" y="16344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304800</xdr:colOff>
      <xdr:row>30</xdr:row>
      <xdr:rowOff>123825</xdr:rowOff>
    </xdr:to>
    <xdr:sp macro="" textlink="">
      <xdr:nvSpPr>
        <xdr:cNvPr id="2220" name="AutoShape 172">
          <a:hlinkClick xmlns:r="http://schemas.openxmlformats.org/officeDocument/2006/relationships" r:id="" tooltip="Information updated on 2022-07-08 08:08:49"/>
          <a:extLst>
            <a:ext uri="{FF2B5EF4-FFF2-40B4-BE49-F238E27FC236}">
              <a16:creationId xmlns:a16="http://schemas.microsoft.com/office/drawing/2014/main" id="{EAA2DF4B-346B-8142-E6B7-565F84AACB74}"/>
            </a:ext>
          </a:extLst>
        </xdr:cNvPr>
        <xdr:cNvSpPr>
          <a:spLocks noChangeAspect="1" noChangeArrowheads="1"/>
        </xdr:cNvSpPr>
      </xdr:nvSpPr>
      <xdr:spPr bwMode="auto">
        <a:xfrm>
          <a:off x="3657600" y="16344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304800</xdr:colOff>
      <xdr:row>30</xdr:row>
      <xdr:rowOff>123825</xdr:rowOff>
    </xdr:to>
    <xdr:sp macro="" textlink="">
      <xdr:nvSpPr>
        <xdr:cNvPr id="2221" name="AutoShape 17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82FC556B-1BCB-25DD-7E0E-8F2778C662FE}"/>
            </a:ext>
          </a:extLst>
        </xdr:cNvPr>
        <xdr:cNvSpPr>
          <a:spLocks noChangeAspect="1" noChangeArrowheads="1"/>
        </xdr:cNvSpPr>
      </xdr:nvSpPr>
      <xdr:spPr bwMode="auto">
        <a:xfrm>
          <a:off x="4267200" y="16344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304800</xdr:colOff>
      <xdr:row>30</xdr:row>
      <xdr:rowOff>123825</xdr:rowOff>
    </xdr:to>
    <xdr:sp macro="" textlink="">
      <xdr:nvSpPr>
        <xdr:cNvPr id="2222" name="AutoShape 174">
          <a:hlinkClick xmlns:r="http://schemas.openxmlformats.org/officeDocument/2006/relationships" r:id="rId86" tgtFrame="_blank" tooltip="Go to the Message Board Forum!"/>
          <a:extLst>
            <a:ext uri="{FF2B5EF4-FFF2-40B4-BE49-F238E27FC236}">
              <a16:creationId xmlns:a16="http://schemas.microsoft.com/office/drawing/2014/main" id="{5E8A6506-1D7A-8729-30DC-E119C998A600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6344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123825</xdr:rowOff>
    </xdr:to>
    <xdr:sp macro="" textlink="">
      <xdr:nvSpPr>
        <xdr:cNvPr id="2223" name="AutoShape 175">
          <a:hlinkClick xmlns:r="http://schemas.openxmlformats.org/officeDocument/2006/relationships" r:id="rId87"/>
          <a:extLst>
            <a:ext uri="{FF2B5EF4-FFF2-40B4-BE49-F238E27FC236}">
              <a16:creationId xmlns:a16="http://schemas.microsoft.com/office/drawing/2014/main" id="{573A31FC-77B3-18A2-633C-680AF3240903}"/>
            </a:ext>
          </a:extLst>
        </xdr:cNvPr>
        <xdr:cNvSpPr>
          <a:spLocks noChangeAspect="1" noChangeArrowheads="1"/>
        </xdr:cNvSpPr>
      </xdr:nvSpPr>
      <xdr:spPr bwMode="auto">
        <a:xfrm>
          <a:off x="0" y="1700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123825</xdr:rowOff>
    </xdr:to>
    <xdr:sp macro="" textlink="">
      <xdr:nvSpPr>
        <xdr:cNvPr id="2224" name="AutoShape 176" descr="Hidden Harbor Yacht Club Club's Reciprocal Information Page">
          <a:hlinkClick xmlns:r="http://schemas.openxmlformats.org/officeDocument/2006/relationships" r:id="rId88" tgtFrame="_blank" tooltip="Hidden Harbor Yacht Club Club's Reciprocal Information Page"/>
          <a:extLst>
            <a:ext uri="{FF2B5EF4-FFF2-40B4-BE49-F238E27FC236}">
              <a16:creationId xmlns:a16="http://schemas.microsoft.com/office/drawing/2014/main" id="{482A6219-5B4F-5A66-2C3D-8AF411491FBE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00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304800</xdr:colOff>
      <xdr:row>31</xdr:row>
      <xdr:rowOff>123825</xdr:rowOff>
    </xdr:to>
    <xdr:sp macro="" textlink="">
      <xdr:nvSpPr>
        <xdr:cNvPr id="2225" name="AutoShape 17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8B15CEA1-A11B-A012-6444-336347DFA536}"/>
            </a:ext>
          </a:extLst>
        </xdr:cNvPr>
        <xdr:cNvSpPr>
          <a:spLocks noChangeAspect="1" noChangeArrowheads="1"/>
        </xdr:cNvSpPr>
      </xdr:nvSpPr>
      <xdr:spPr bwMode="auto">
        <a:xfrm>
          <a:off x="3048000" y="1700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304800</xdr:colOff>
      <xdr:row>31</xdr:row>
      <xdr:rowOff>123825</xdr:rowOff>
    </xdr:to>
    <xdr:sp macro="" textlink="">
      <xdr:nvSpPr>
        <xdr:cNvPr id="2226" name="AutoShape 178">
          <a:hlinkClick xmlns:r="http://schemas.openxmlformats.org/officeDocument/2006/relationships" r:id="" tooltip="Information updated on 2023-01-15 09:43:58"/>
          <a:extLst>
            <a:ext uri="{FF2B5EF4-FFF2-40B4-BE49-F238E27FC236}">
              <a16:creationId xmlns:a16="http://schemas.microsoft.com/office/drawing/2014/main" id="{7E0B14FD-4B97-B4FC-DCA0-4406CA64E0F8}"/>
            </a:ext>
          </a:extLst>
        </xdr:cNvPr>
        <xdr:cNvSpPr>
          <a:spLocks noChangeAspect="1" noChangeArrowheads="1"/>
        </xdr:cNvSpPr>
      </xdr:nvSpPr>
      <xdr:spPr bwMode="auto">
        <a:xfrm>
          <a:off x="3657600" y="1700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304800</xdr:colOff>
      <xdr:row>31</xdr:row>
      <xdr:rowOff>123825</xdr:rowOff>
    </xdr:to>
    <xdr:sp macro="" textlink="">
      <xdr:nvSpPr>
        <xdr:cNvPr id="2227" name="AutoShape 17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28DFCEA8-8B93-0E01-9164-E5CD9EF61936}"/>
            </a:ext>
          </a:extLst>
        </xdr:cNvPr>
        <xdr:cNvSpPr>
          <a:spLocks noChangeAspect="1" noChangeArrowheads="1"/>
        </xdr:cNvSpPr>
      </xdr:nvSpPr>
      <xdr:spPr bwMode="auto">
        <a:xfrm>
          <a:off x="4267200" y="1700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304800</xdr:colOff>
      <xdr:row>31</xdr:row>
      <xdr:rowOff>123825</xdr:rowOff>
    </xdr:to>
    <xdr:sp macro="" textlink="">
      <xdr:nvSpPr>
        <xdr:cNvPr id="2228" name="AutoShape 180">
          <a:hlinkClick xmlns:r="http://schemas.openxmlformats.org/officeDocument/2006/relationships" r:id="rId89" tgtFrame="_blank" tooltip="Go to the Message Board Forum!"/>
          <a:extLst>
            <a:ext uri="{FF2B5EF4-FFF2-40B4-BE49-F238E27FC236}">
              <a16:creationId xmlns:a16="http://schemas.microsoft.com/office/drawing/2014/main" id="{CC96BB98-11E9-2887-1827-B1CA22C083F7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700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123825</xdr:rowOff>
    </xdr:to>
    <xdr:sp macro="" textlink="">
      <xdr:nvSpPr>
        <xdr:cNvPr id="2229" name="AutoShape 181">
          <a:hlinkClick xmlns:r="http://schemas.openxmlformats.org/officeDocument/2006/relationships" r:id="rId90"/>
          <a:extLst>
            <a:ext uri="{FF2B5EF4-FFF2-40B4-BE49-F238E27FC236}">
              <a16:creationId xmlns:a16="http://schemas.microsoft.com/office/drawing/2014/main" id="{F7EF9AFE-F25C-DB5C-E6F6-D1CFB95F036D}"/>
            </a:ext>
          </a:extLst>
        </xdr:cNvPr>
        <xdr:cNvSpPr>
          <a:spLocks noChangeAspect="1" noChangeArrowheads="1"/>
        </xdr:cNvSpPr>
      </xdr:nvSpPr>
      <xdr:spPr bwMode="auto">
        <a:xfrm>
          <a:off x="0" y="1766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123825</xdr:rowOff>
    </xdr:to>
    <xdr:sp macro="" textlink="">
      <xdr:nvSpPr>
        <xdr:cNvPr id="2230" name="AutoShape 182" descr="International Yacht Club Club's Reciprocal Information Page">
          <a:hlinkClick xmlns:r="http://schemas.openxmlformats.org/officeDocument/2006/relationships" r:id="rId91" tgtFrame="_blank" tooltip="International Yacht Club Club's Reciprocal Information Page"/>
          <a:extLst>
            <a:ext uri="{FF2B5EF4-FFF2-40B4-BE49-F238E27FC236}">
              <a16:creationId xmlns:a16="http://schemas.microsoft.com/office/drawing/2014/main" id="{7C439C71-EF4F-24BA-B22D-BFCB0C4AF266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66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304800</xdr:colOff>
      <xdr:row>32</xdr:row>
      <xdr:rowOff>123825</xdr:rowOff>
    </xdr:to>
    <xdr:sp macro="" textlink="">
      <xdr:nvSpPr>
        <xdr:cNvPr id="2231" name="AutoShape 18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88081398-8651-238A-05AF-32CD5366A2A8}"/>
            </a:ext>
          </a:extLst>
        </xdr:cNvPr>
        <xdr:cNvSpPr>
          <a:spLocks noChangeAspect="1" noChangeArrowheads="1"/>
        </xdr:cNvSpPr>
      </xdr:nvSpPr>
      <xdr:spPr bwMode="auto">
        <a:xfrm>
          <a:off x="3048000" y="1766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304800</xdr:colOff>
      <xdr:row>32</xdr:row>
      <xdr:rowOff>123825</xdr:rowOff>
    </xdr:to>
    <xdr:sp macro="" textlink="">
      <xdr:nvSpPr>
        <xdr:cNvPr id="2232" name="AutoShape 184">
          <a:hlinkClick xmlns:r="http://schemas.openxmlformats.org/officeDocument/2006/relationships" r:id="" tooltip="Information updated on 2022-05-12 15:40:00"/>
          <a:extLst>
            <a:ext uri="{FF2B5EF4-FFF2-40B4-BE49-F238E27FC236}">
              <a16:creationId xmlns:a16="http://schemas.microsoft.com/office/drawing/2014/main" id="{387C7542-4A6B-0B2D-6429-89E3305287DC}"/>
            </a:ext>
          </a:extLst>
        </xdr:cNvPr>
        <xdr:cNvSpPr>
          <a:spLocks noChangeAspect="1" noChangeArrowheads="1"/>
        </xdr:cNvSpPr>
      </xdr:nvSpPr>
      <xdr:spPr bwMode="auto">
        <a:xfrm>
          <a:off x="3657600" y="1766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304800</xdr:colOff>
      <xdr:row>32</xdr:row>
      <xdr:rowOff>123825</xdr:rowOff>
    </xdr:to>
    <xdr:sp macro="" textlink="">
      <xdr:nvSpPr>
        <xdr:cNvPr id="2233" name="AutoShape 18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8B49DF62-A11D-142A-11B5-B064199DAC95}"/>
            </a:ext>
          </a:extLst>
        </xdr:cNvPr>
        <xdr:cNvSpPr>
          <a:spLocks noChangeAspect="1" noChangeArrowheads="1"/>
        </xdr:cNvSpPr>
      </xdr:nvSpPr>
      <xdr:spPr bwMode="auto">
        <a:xfrm>
          <a:off x="4267200" y="1766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304800</xdr:colOff>
      <xdr:row>32</xdr:row>
      <xdr:rowOff>123825</xdr:rowOff>
    </xdr:to>
    <xdr:sp macro="" textlink="">
      <xdr:nvSpPr>
        <xdr:cNvPr id="2234" name="AutoShape 186">
          <a:hlinkClick xmlns:r="http://schemas.openxmlformats.org/officeDocument/2006/relationships" r:id="rId92" tgtFrame="_blank" tooltip="Go to the Message Board Forum!"/>
          <a:extLst>
            <a:ext uri="{FF2B5EF4-FFF2-40B4-BE49-F238E27FC236}">
              <a16:creationId xmlns:a16="http://schemas.microsoft.com/office/drawing/2014/main" id="{A91666F9-F3FA-A112-4E14-40E75A2A3658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766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123825</xdr:rowOff>
    </xdr:to>
    <xdr:sp macro="" textlink="">
      <xdr:nvSpPr>
        <xdr:cNvPr id="2235" name="AutoShape 187">
          <a:hlinkClick xmlns:r="http://schemas.openxmlformats.org/officeDocument/2006/relationships" r:id="rId93"/>
          <a:extLst>
            <a:ext uri="{FF2B5EF4-FFF2-40B4-BE49-F238E27FC236}">
              <a16:creationId xmlns:a16="http://schemas.microsoft.com/office/drawing/2014/main" id="{AB71B281-3F20-8CFE-99B4-2EDD417B7846}"/>
            </a:ext>
          </a:extLst>
        </xdr:cNvPr>
        <xdr:cNvSpPr>
          <a:spLocks noChangeAspect="1" noChangeArrowheads="1"/>
        </xdr:cNvSpPr>
      </xdr:nvSpPr>
      <xdr:spPr bwMode="auto">
        <a:xfrm>
          <a:off x="0" y="181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123825</xdr:rowOff>
    </xdr:to>
    <xdr:sp macro="" textlink="">
      <xdr:nvSpPr>
        <xdr:cNvPr id="2236" name="AutoShape 188" descr="Juneau Yacht Club Club's Reciprocal Information Page">
          <a:hlinkClick xmlns:r="http://schemas.openxmlformats.org/officeDocument/2006/relationships" r:id="rId94" tgtFrame="_blank" tooltip="Juneau Yacht Club Club's Reciprocal Information Page"/>
          <a:extLst>
            <a:ext uri="{FF2B5EF4-FFF2-40B4-BE49-F238E27FC236}">
              <a16:creationId xmlns:a16="http://schemas.microsoft.com/office/drawing/2014/main" id="{8CB5477A-B895-6DA8-C5A4-BEF906257D9C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1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304800</xdr:colOff>
      <xdr:row>33</xdr:row>
      <xdr:rowOff>123825</xdr:rowOff>
    </xdr:to>
    <xdr:sp macro="" textlink="">
      <xdr:nvSpPr>
        <xdr:cNvPr id="2237" name="AutoShape 18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DD1A1A07-AF28-362F-B408-CE7B8123CE5C}"/>
            </a:ext>
          </a:extLst>
        </xdr:cNvPr>
        <xdr:cNvSpPr>
          <a:spLocks noChangeAspect="1" noChangeArrowheads="1"/>
        </xdr:cNvSpPr>
      </xdr:nvSpPr>
      <xdr:spPr bwMode="auto">
        <a:xfrm>
          <a:off x="3048000" y="181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304800</xdr:colOff>
      <xdr:row>33</xdr:row>
      <xdr:rowOff>123825</xdr:rowOff>
    </xdr:to>
    <xdr:sp macro="" textlink="">
      <xdr:nvSpPr>
        <xdr:cNvPr id="2238" name="AutoShape 190">
          <a:hlinkClick xmlns:r="http://schemas.openxmlformats.org/officeDocument/2006/relationships" r:id="" tooltip="Information updated on 2023-03-06 11:30:06"/>
          <a:extLst>
            <a:ext uri="{FF2B5EF4-FFF2-40B4-BE49-F238E27FC236}">
              <a16:creationId xmlns:a16="http://schemas.microsoft.com/office/drawing/2014/main" id="{3FBAFECC-3F88-A23A-EBFD-0D3969666D63}"/>
            </a:ext>
          </a:extLst>
        </xdr:cNvPr>
        <xdr:cNvSpPr>
          <a:spLocks noChangeAspect="1" noChangeArrowheads="1"/>
        </xdr:cNvSpPr>
      </xdr:nvSpPr>
      <xdr:spPr bwMode="auto">
        <a:xfrm>
          <a:off x="3657600" y="181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304800</xdr:colOff>
      <xdr:row>33</xdr:row>
      <xdr:rowOff>123825</xdr:rowOff>
    </xdr:to>
    <xdr:sp macro="" textlink="">
      <xdr:nvSpPr>
        <xdr:cNvPr id="2239" name="AutoShape 19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506F0733-13EA-857B-3CC0-A88CA61B152E}"/>
            </a:ext>
          </a:extLst>
        </xdr:cNvPr>
        <xdr:cNvSpPr>
          <a:spLocks noChangeAspect="1" noChangeArrowheads="1"/>
        </xdr:cNvSpPr>
      </xdr:nvSpPr>
      <xdr:spPr bwMode="auto">
        <a:xfrm>
          <a:off x="4267200" y="181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304800</xdr:colOff>
      <xdr:row>33</xdr:row>
      <xdr:rowOff>123825</xdr:rowOff>
    </xdr:to>
    <xdr:sp macro="" textlink="">
      <xdr:nvSpPr>
        <xdr:cNvPr id="2240" name="AutoShape 192">
          <a:hlinkClick xmlns:r="http://schemas.openxmlformats.org/officeDocument/2006/relationships" r:id="rId95" tgtFrame="_blank" tooltip="Go to the Message Board Forum!"/>
          <a:extLst>
            <a:ext uri="{FF2B5EF4-FFF2-40B4-BE49-F238E27FC236}">
              <a16:creationId xmlns:a16="http://schemas.microsoft.com/office/drawing/2014/main" id="{55C54B7E-EDDF-C7A1-A1B0-28093AF2BE43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81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123825</xdr:rowOff>
    </xdr:to>
    <xdr:sp macro="" textlink="">
      <xdr:nvSpPr>
        <xdr:cNvPr id="2241" name="AutoShape 193">
          <a:hlinkClick xmlns:r="http://schemas.openxmlformats.org/officeDocument/2006/relationships" r:id="rId96"/>
          <a:extLst>
            <a:ext uri="{FF2B5EF4-FFF2-40B4-BE49-F238E27FC236}">
              <a16:creationId xmlns:a16="http://schemas.microsoft.com/office/drawing/2014/main" id="{591D04E2-11D5-5936-B796-FC1C763E8874}"/>
            </a:ext>
          </a:extLst>
        </xdr:cNvPr>
        <xdr:cNvSpPr>
          <a:spLocks noChangeAspect="1" noChangeArrowheads="1"/>
        </xdr:cNvSpPr>
      </xdr:nvSpPr>
      <xdr:spPr bwMode="auto">
        <a:xfrm>
          <a:off x="0" y="1865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123825</xdr:rowOff>
    </xdr:to>
    <xdr:sp macro="" textlink="">
      <xdr:nvSpPr>
        <xdr:cNvPr id="2242" name="AutoShape 194" descr="Kingston Cove Yacht Club Club's Reciprocal Information Page">
          <a:hlinkClick xmlns:r="http://schemas.openxmlformats.org/officeDocument/2006/relationships" r:id="rId97" tgtFrame="_blank" tooltip="Kingston Cove Yacht Club Club's Reciprocal Information Page"/>
          <a:extLst>
            <a:ext uri="{FF2B5EF4-FFF2-40B4-BE49-F238E27FC236}">
              <a16:creationId xmlns:a16="http://schemas.microsoft.com/office/drawing/2014/main" id="{CB1EE262-D1F4-C9AD-D0BE-96555DF5BF8E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65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304800</xdr:colOff>
      <xdr:row>34</xdr:row>
      <xdr:rowOff>123825</xdr:rowOff>
    </xdr:to>
    <xdr:sp macro="" textlink="">
      <xdr:nvSpPr>
        <xdr:cNvPr id="2243" name="AutoShape 19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266DBC55-5492-F564-441B-0AF9EE2F13FE}"/>
            </a:ext>
          </a:extLst>
        </xdr:cNvPr>
        <xdr:cNvSpPr>
          <a:spLocks noChangeAspect="1" noChangeArrowheads="1"/>
        </xdr:cNvSpPr>
      </xdr:nvSpPr>
      <xdr:spPr bwMode="auto">
        <a:xfrm>
          <a:off x="3048000" y="1865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304800</xdr:colOff>
      <xdr:row>34</xdr:row>
      <xdr:rowOff>123825</xdr:rowOff>
    </xdr:to>
    <xdr:sp macro="" textlink="">
      <xdr:nvSpPr>
        <xdr:cNvPr id="2244" name="AutoShape 196">
          <a:hlinkClick xmlns:r="http://schemas.openxmlformats.org/officeDocument/2006/relationships" r:id="" tooltip="Information updated on 2022-12-01 09:46:49"/>
          <a:extLst>
            <a:ext uri="{FF2B5EF4-FFF2-40B4-BE49-F238E27FC236}">
              <a16:creationId xmlns:a16="http://schemas.microsoft.com/office/drawing/2014/main" id="{F99B609B-F97C-4E79-E2BF-CEEE208B60E7}"/>
            </a:ext>
          </a:extLst>
        </xdr:cNvPr>
        <xdr:cNvSpPr>
          <a:spLocks noChangeAspect="1" noChangeArrowheads="1"/>
        </xdr:cNvSpPr>
      </xdr:nvSpPr>
      <xdr:spPr bwMode="auto">
        <a:xfrm>
          <a:off x="3657600" y="1865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304800</xdr:colOff>
      <xdr:row>34</xdr:row>
      <xdr:rowOff>123825</xdr:rowOff>
    </xdr:to>
    <xdr:sp macro="" textlink="">
      <xdr:nvSpPr>
        <xdr:cNvPr id="2245" name="AutoShape 19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0465AF0F-3EB1-E014-264A-226D5148735F}"/>
            </a:ext>
          </a:extLst>
        </xdr:cNvPr>
        <xdr:cNvSpPr>
          <a:spLocks noChangeAspect="1" noChangeArrowheads="1"/>
        </xdr:cNvSpPr>
      </xdr:nvSpPr>
      <xdr:spPr bwMode="auto">
        <a:xfrm>
          <a:off x="4267200" y="1865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304800</xdr:colOff>
      <xdr:row>34</xdr:row>
      <xdr:rowOff>123825</xdr:rowOff>
    </xdr:to>
    <xdr:sp macro="" textlink="">
      <xdr:nvSpPr>
        <xdr:cNvPr id="2246" name="AutoShape 198">
          <a:hlinkClick xmlns:r="http://schemas.openxmlformats.org/officeDocument/2006/relationships" r:id="rId98" tgtFrame="_blank" tooltip="Go to the Message Board Forum!"/>
          <a:extLst>
            <a:ext uri="{FF2B5EF4-FFF2-40B4-BE49-F238E27FC236}">
              <a16:creationId xmlns:a16="http://schemas.microsoft.com/office/drawing/2014/main" id="{201EDC48-974D-49C1-FFA1-48D62B080625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865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123825</xdr:rowOff>
    </xdr:to>
    <xdr:sp macro="" textlink="">
      <xdr:nvSpPr>
        <xdr:cNvPr id="2247" name="AutoShape 199">
          <a:hlinkClick xmlns:r="http://schemas.openxmlformats.org/officeDocument/2006/relationships" r:id="rId99"/>
          <a:extLst>
            <a:ext uri="{FF2B5EF4-FFF2-40B4-BE49-F238E27FC236}">
              <a16:creationId xmlns:a16="http://schemas.microsoft.com/office/drawing/2014/main" id="{285973EE-5797-66D7-5CBC-669FD2548A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123825</xdr:rowOff>
    </xdr:to>
    <xdr:sp macro="" textlink="">
      <xdr:nvSpPr>
        <xdr:cNvPr id="2248" name="AutoShape 200" descr="Lahaina Yacht Club Club's Reciprocal Information Page">
          <a:hlinkClick xmlns:r="http://schemas.openxmlformats.org/officeDocument/2006/relationships" r:id="rId100" tgtFrame="_blank" tooltip="Lahaina Yacht Club Club's Reciprocal Information Page"/>
          <a:extLst>
            <a:ext uri="{FF2B5EF4-FFF2-40B4-BE49-F238E27FC236}">
              <a16:creationId xmlns:a16="http://schemas.microsoft.com/office/drawing/2014/main" id="{B2505A5D-FBE0-3B39-9CEC-12F75FE5E0FC}"/>
            </a:ext>
          </a:extLst>
        </xdr:cNvPr>
        <xdr:cNvSpPr>
          <a:spLocks noChangeAspect="1" noChangeArrowheads="1"/>
        </xdr:cNvSpPr>
      </xdr:nvSpPr>
      <xdr:spPr bwMode="auto">
        <a:xfrm>
          <a:off x="6096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304800</xdr:colOff>
      <xdr:row>35</xdr:row>
      <xdr:rowOff>123825</xdr:rowOff>
    </xdr:to>
    <xdr:sp macro="" textlink="">
      <xdr:nvSpPr>
        <xdr:cNvPr id="2249" name="AutoShape 20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85CF9C79-07B1-E796-F273-AE6D8AC7BD95}"/>
            </a:ext>
          </a:extLst>
        </xdr:cNvPr>
        <xdr:cNvSpPr>
          <a:spLocks noChangeAspect="1" noChangeArrowheads="1"/>
        </xdr:cNvSpPr>
      </xdr:nvSpPr>
      <xdr:spPr bwMode="auto">
        <a:xfrm>
          <a:off x="30480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304800</xdr:colOff>
      <xdr:row>35</xdr:row>
      <xdr:rowOff>123825</xdr:rowOff>
    </xdr:to>
    <xdr:sp macro="" textlink="">
      <xdr:nvSpPr>
        <xdr:cNvPr id="2250" name="AutoShape 202">
          <a:hlinkClick xmlns:r="http://schemas.openxmlformats.org/officeDocument/2006/relationships" r:id="" tooltip="Information updated on 2018-01-28 19:14:11"/>
          <a:extLst>
            <a:ext uri="{FF2B5EF4-FFF2-40B4-BE49-F238E27FC236}">
              <a16:creationId xmlns:a16="http://schemas.microsoft.com/office/drawing/2014/main" id="{0A303A7C-2434-98A3-1BB1-C20811F1083B}"/>
            </a:ext>
          </a:extLst>
        </xdr:cNvPr>
        <xdr:cNvSpPr>
          <a:spLocks noChangeAspect="1" noChangeArrowheads="1"/>
        </xdr:cNvSpPr>
      </xdr:nvSpPr>
      <xdr:spPr bwMode="auto">
        <a:xfrm>
          <a:off x="36576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304800</xdr:colOff>
      <xdr:row>35</xdr:row>
      <xdr:rowOff>123825</xdr:rowOff>
    </xdr:to>
    <xdr:sp macro="" textlink="">
      <xdr:nvSpPr>
        <xdr:cNvPr id="2251" name="AutoShape 20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85DE84E2-383E-A36E-948C-C5D01C36875A}"/>
            </a:ext>
          </a:extLst>
        </xdr:cNvPr>
        <xdr:cNvSpPr>
          <a:spLocks noChangeAspect="1" noChangeArrowheads="1"/>
        </xdr:cNvSpPr>
      </xdr:nvSpPr>
      <xdr:spPr bwMode="auto">
        <a:xfrm>
          <a:off x="42672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304800</xdr:colOff>
      <xdr:row>35</xdr:row>
      <xdr:rowOff>123825</xdr:rowOff>
    </xdr:to>
    <xdr:sp macro="" textlink="">
      <xdr:nvSpPr>
        <xdr:cNvPr id="2252" name="AutoShape 204">
          <a:hlinkClick xmlns:r="http://schemas.openxmlformats.org/officeDocument/2006/relationships" r:id="rId101" tgtFrame="_blank" tooltip="Go to the Message Board Forum!"/>
          <a:extLst>
            <a:ext uri="{FF2B5EF4-FFF2-40B4-BE49-F238E27FC236}">
              <a16:creationId xmlns:a16="http://schemas.microsoft.com/office/drawing/2014/main" id="{89F5D1FE-971E-0365-1C4C-04B2EF9BF60D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123825</xdr:rowOff>
    </xdr:to>
    <xdr:sp macro="" textlink="">
      <xdr:nvSpPr>
        <xdr:cNvPr id="2253" name="AutoShape 205">
          <a:hlinkClick xmlns:r="http://schemas.openxmlformats.org/officeDocument/2006/relationships" r:id="rId102"/>
          <a:extLst>
            <a:ext uri="{FF2B5EF4-FFF2-40B4-BE49-F238E27FC236}">
              <a16:creationId xmlns:a16="http://schemas.microsoft.com/office/drawing/2014/main" id="{8716134D-4B71-1730-C2F1-508CA207B33E}"/>
            </a:ext>
          </a:extLst>
        </xdr:cNvPr>
        <xdr:cNvSpPr>
          <a:spLocks noChangeAspect="1" noChangeArrowheads="1"/>
        </xdr:cNvSpPr>
      </xdr:nvSpPr>
      <xdr:spPr bwMode="auto">
        <a:xfrm>
          <a:off x="0" y="1981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123825</xdr:rowOff>
    </xdr:to>
    <xdr:sp macro="" textlink="">
      <xdr:nvSpPr>
        <xdr:cNvPr id="2254" name="AutoShape 206" descr="Longview Yacht Club Club's Reciprocal Information Page">
          <a:hlinkClick xmlns:r="http://schemas.openxmlformats.org/officeDocument/2006/relationships" r:id="rId103" tgtFrame="_blank" tooltip="Longview Yacht Club Club's Reciprocal Information Page"/>
          <a:extLst>
            <a:ext uri="{FF2B5EF4-FFF2-40B4-BE49-F238E27FC236}">
              <a16:creationId xmlns:a16="http://schemas.microsoft.com/office/drawing/2014/main" id="{42590124-3E4B-9C61-9C7C-AEAB12D8A80A}"/>
            </a:ext>
          </a:extLst>
        </xdr:cNvPr>
        <xdr:cNvSpPr>
          <a:spLocks noChangeAspect="1" noChangeArrowheads="1"/>
        </xdr:cNvSpPr>
      </xdr:nvSpPr>
      <xdr:spPr bwMode="auto">
        <a:xfrm>
          <a:off x="609600" y="1981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304800</xdr:colOff>
      <xdr:row>36</xdr:row>
      <xdr:rowOff>123825</xdr:rowOff>
    </xdr:to>
    <xdr:sp macro="" textlink="">
      <xdr:nvSpPr>
        <xdr:cNvPr id="2255" name="AutoShape 20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BE720579-3F15-8E3C-1D2E-387519075CC5}"/>
            </a:ext>
          </a:extLst>
        </xdr:cNvPr>
        <xdr:cNvSpPr>
          <a:spLocks noChangeAspect="1" noChangeArrowheads="1"/>
        </xdr:cNvSpPr>
      </xdr:nvSpPr>
      <xdr:spPr bwMode="auto">
        <a:xfrm>
          <a:off x="3048000" y="1981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304800</xdr:colOff>
      <xdr:row>36</xdr:row>
      <xdr:rowOff>123825</xdr:rowOff>
    </xdr:to>
    <xdr:sp macro="" textlink="">
      <xdr:nvSpPr>
        <xdr:cNvPr id="2256" name="AutoShape 208">
          <a:hlinkClick xmlns:r="http://schemas.openxmlformats.org/officeDocument/2006/relationships" r:id="" tooltip="Information updated on 2023-03-15 12:26:31"/>
          <a:extLst>
            <a:ext uri="{FF2B5EF4-FFF2-40B4-BE49-F238E27FC236}">
              <a16:creationId xmlns:a16="http://schemas.microsoft.com/office/drawing/2014/main" id="{B84A67DA-F46C-626A-9715-DF30A21FD200}"/>
            </a:ext>
          </a:extLst>
        </xdr:cNvPr>
        <xdr:cNvSpPr>
          <a:spLocks noChangeAspect="1" noChangeArrowheads="1"/>
        </xdr:cNvSpPr>
      </xdr:nvSpPr>
      <xdr:spPr bwMode="auto">
        <a:xfrm>
          <a:off x="3657600" y="1981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304800</xdr:colOff>
      <xdr:row>36</xdr:row>
      <xdr:rowOff>123825</xdr:rowOff>
    </xdr:to>
    <xdr:sp macro="" textlink="">
      <xdr:nvSpPr>
        <xdr:cNvPr id="2257" name="AutoShape 20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58B89FFC-CED2-9790-68FB-33D9F3011AC0}"/>
            </a:ext>
          </a:extLst>
        </xdr:cNvPr>
        <xdr:cNvSpPr>
          <a:spLocks noChangeAspect="1" noChangeArrowheads="1"/>
        </xdr:cNvSpPr>
      </xdr:nvSpPr>
      <xdr:spPr bwMode="auto">
        <a:xfrm>
          <a:off x="4267200" y="1981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304800</xdr:colOff>
      <xdr:row>36</xdr:row>
      <xdr:rowOff>123825</xdr:rowOff>
    </xdr:to>
    <xdr:sp macro="" textlink="">
      <xdr:nvSpPr>
        <xdr:cNvPr id="2258" name="AutoShape 210">
          <a:hlinkClick xmlns:r="http://schemas.openxmlformats.org/officeDocument/2006/relationships" r:id="rId104" tgtFrame="_blank" tooltip="Go to the Message Board Forum!"/>
          <a:extLst>
            <a:ext uri="{FF2B5EF4-FFF2-40B4-BE49-F238E27FC236}">
              <a16:creationId xmlns:a16="http://schemas.microsoft.com/office/drawing/2014/main" id="{1EC77080-2F87-E1B0-7DB0-5F0EB6D26BF7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981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36</xdr:row>
      <xdr:rowOff>314325</xdr:rowOff>
    </xdr:to>
    <xdr:sp macro="" textlink="">
      <xdr:nvSpPr>
        <xdr:cNvPr id="2259" name="AutoShape 211">
          <a:hlinkClick xmlns:r="http://schemas.openxmlformats.org/officeDocument/2006/relationships" r:id="rId105"/>
          <a:extLst>
            <a:ext uri="{FF2B5EF4-FFF2-40B4-BE49-F238E27FC236}">
              <a16:creationId xmlns:a16="http://schemas.microsoft.com/office/drawing/2014/main" id="{9EFFD388-DC46-3A5A-4059-295B67DB6A6D}"/>
            </a:ext>
          </a:extLst>
        </xdr:cNvPr>
        <xdr:cNvSpPr>
          <a:spLocks noChangeAspect="1" noChangeArrowheads="1"/>
        </xdr:cNvSpPr>
      </xdr:nvSpPr>
      <xdr:spPr bwMode="auto">
        <a:xfrm>
          <a:off x="0" y="2030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36</xdr:row>
      <xdr:rowOff>314325</xdr:rowOff>
    </xdr:to>
    <xdr:sp macro="" textlink="">
      <xdr:nvSpPr>
        <xdr:cNvPr id="2260" name="AutoShape 212" descr="Lopez Island Yacht Club Club's Reciprocal Information Page">
          <a:hlinkClick xmlns:r="http://schemas.openxmlformats.org/officeDocument/2006/relationships" r:id="rId106" tgtFrame="_blank" tooltip="Lopez Island Yacht Club Club's Reciprocal Information Page"/>
          <a:extLst>
            <a:ext uri="{FF2B5EF4-FFF2-40B4-BE49-F238E27FC236}">
              <a16:creationId xmlns:a16="http://schemas.microsoft.com/office/drawing/2014/main" id="{C6CD1EE3-DA89-9298-5300-4627AD27C546}"/>
            </a:ext>
          </a:extLst>
        </xdr:cNvPr>
        <xdr:cNvSpPr>
          <a:spLocks noChangeAspect="1" noChangeArrowheads="1"/>
        </xdr:cNvSpPr>
      </xdr:nvSpPr>
      <xdr:spPr bwMode="auto">
        <a:xfrm>
          <a:off x="609600" y="2030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304800</xdr:colOff>
      <xdr:row>36</xdr:row>
      <xdr:rowOff>314325</xdr:rowOff>
    </xdr:to>
    <xdr:sp macro="" textlink="">
      <xdr:nvSpPr>
        <xdr:cNvPr id="2261" name="AutoShape 21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2EF5D7BA-B180-D947-3F9E-B45160A16958}"/>
            </a:ext>
          </a:extLst>
        </xdr:cNvPr>
        <xdr:cNvSpPr>
          <a:spLocks noChangeAspect="1" noChangeArrowheads="1"/>
        </xdr:cNvSpPr>
      </xdr:nvSpPr>
      <xdr:spPr bwMode="auto">
        <a:xfrm>
          <a:off x="3048000" y="2030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304800</xdr:colOff>
      <xdr:row>36</xdr:row>
      <xdr:rowOff>314325</xdr:rowOff>
    </xdr:to>
    <xdr:sp macro="" textlink="">
      <xdr:nvSpPr>
        <xdr:cNvPr id="2262" name="AutoShape 214">
          <a:hlinkClick xmlns:r="http://schemas.openxmlformats.org/officeDocument/2006/relationships" r:id="" tooltip="Information updated on 2023-02-07 13:07:09"/>
          <a:extLst>
            <a:ext uri="{FF2B5EF4-FFF2-40B4-BE49-F238E27FC236}">
              <a16:creationId xmlns:a16="http://schemas.microsoft.com/office/drawing/2014/main" id="{547C1143-BBB3-40B6-7E39-A5D5EE5E96C4}"/>
            </a:ext>
          </a:extLst>
        </xdr:cNvPr>
        <xdr:cNvSpPr>
          <a:spLocks noChangeAspect="1" noChangeArrowheads="1"/>
        </xdr:cNvSpPr>
      </xdr:nvSpPr>
      <xdr:spPr bwMode="auto">
        <a:xfrm>
          <a:off x="3657600" y="2030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304800</xdr:colOff>
      <xdr:row>36</xdr:row>
      <xdr:rowOff>314325</xdr:rowOff>
    </xdr:to>
    <xdr:sp macro="" textlink="">
      <xdr:nvSpPr>
        <xdr:cNvPr id="2263" name="AutoShape 21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1898073A-FFA8-BBA5-FB20-9AEAC9A0F53C}"/>
            </a:ext>
          </a:extLst>
        </xdr:cNvPr>
        <xdr:cNvSpPr>
          <a:spLocks noChangeAspect="1" noChangeArrowheads="1"/>
        </xdr:cNvSpPr>
      </xdr:nvSpPr>
      <xdr:spPr bwMode="auto">
        <a:xfrm>
          <a:off x="4267200" y="2030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304800</xdr:colOff>
      <xdr:row>36</xdr:row>
      <xdr:rowOff>314325</xdr:rowOff>
    </xdr:to>
    <xdr:sp macro="" textlink="">
      <xdr:nvSpPr>
        <xdr:cNvPr id="2264" name="AutoShape 216">
          <a:hlinkClick xmlns:r="http://schemas.openxmlformats.org/officeDocument/2006/relationships" r:id="rId107" tgtFrame="_blank" tooltip="Go to the Message Board Forum!"/>
          <a:extLst>
            <a:ext uri="{FF2B5EF4-FFF2-40B4-BE49-F238E27FC236}">
              <a16:creationId xmlns:a16="http://schemas.microsoft.com/office/drawing/2014/main" id="{0456678E-4C46-443E-D8A2-63BA1B904570}"/>
            </a:ext>
          </a:extLst>
        </xdr:cNvPr>
        <xdr:cNvSpPr>
          <a:spLocks noChangeAspect="1" noChangeArrowheads="1"/>
        </xdr:cNvSpPr>
      </xdr:nvSpPr>
      <xdr:spPr bwMode="auto">
        <a:xfrm>
          <a:off x="4876800" y="2030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123825</xdr:rowOff>
    </xdr:to>
    <xdr:sp macro="" textlink="">
      <xdr:nvSpPr>
        <xdr:cNvPr id="2265" name="AutoShape 217">
          <a:hlinkClick xmlns:r="http://schemas.openxmlformats.org/officeDocument/2006/relationships" r:id="rId108"/>
          <a:extLst>
            <a:ext uri="{FF2B5EF4-FFF2-40B4-BE49-F238E27FC236}">
              <a16:creationId xmlns:a16="http://schemas.microsoft.com/office/drawing/2014/main" id="{ABF3C1BE-398E-1B03-EC9E-E2F102A086D9}"/>
            </a:ext>
          </a:extLst>
        </xdr:cNvPr>
        <xdr:cNvSpPr>
          <a:spLocks noChangeAspect="1" noChangeArrowheads="1"/>
        </xdr:cNvSpPr>
      </xdr:nvSpPr>
      <xdr:spPr bwMode="auto">
        <a:xfrm>
          <a:off x="0" y="2096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123825</xdr:rowOff>
    </xdr:to>
    <xdr:sp macro="" textlink="">
      <xdr:nvSpPr>
        <xdr:cNvPr id="2266" name="AutoShape 218" descr="Nanaimo Yacht Club Club's Reciprocal Information Page">
          <a:hlinkClick xmlns:r="http://schemas.openxmlformats.org/officeDocument/2006/relationships" r:id="rId109" tgtFrame="_blank" tooltip="Nanaimo Yacht Club Club's Reciprocal Information Page"/>
          <a:extLst>
            <a:ext uri="{FF2B5EF4-FFF2-40B4-BE49-F238E27FC236}">
              <a16:creationId xmlns:a16="http://schemas.microsoft.com/office/drawing/2014/main" id="{AE5E574C-30D7-E2A1-E58A-7A640A2C9B75}"/>
            </a:ext>
          </a:extLst>
        </xdr:cNvPr>
        <xdr:cNvSpPr>
          <a:spLocks noChangeAspect="1" noChangeArrowheads="1"/>
        </xdr:cNvSpPr>
      </xdr:nvSpPr>
      <xdr:spPr bwMode="auto">
        <a:xfrm>
          <a:off x="609600" y="2096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304800</xdr:colOff>
      <xdr:row>38</xdr:row>
      <xdr:rowOff>123825</xdr:rowOff>
    </xdr:to>
    <xdr:sp macro="" textlink="">
      <xdr:nvSpPr>
        <xdr:cNvPr id="2267" name="AutoShape 21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1BEE1355-9410-894A-04E0-1757FB594822}"/>
            </a:ext>
          </a:extLst>
        </xdr:cNvPr>
        <xdr:cNvSpPr>
          <a:spLocks noChangeAspect="1" noChangeArrowheads="1"/>
        </xdr:cNvSpPr>
      </xdr:nvSpPr>
      <xdr:spPr bwMode="auto">
        <a:xfrm>
          <a:off x="3048000" y="2096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304800</xdr:colOff>
      <xdr:row>38</xdr:row>
      <xdr:rowOff>123825</xdr:rowOff>
    </xdr:to>
    <xdr:sp macro="" textlink="">
      <xdr:nvSpPr>
        <xdr:cNvPr id="2268" name="AutoShape 220">
          <a:hlinkClick xmlns:r="http://schemas.openxmlformats.org/officeDocument/2006/relationships" r:id="" tooltip="Information updated on 2023-04-03 18:40:00"/>
          <a:extLst>
            <a:ext uri="{FF2B5EF4-FFF2-40B4-BE49-F238E27FC236}">
              <a16:creationId xmlns:a16="http://schemas.microsoft.com/office/drawing/2014/main" id="{4E3DA9CF-611F-B5D6-7B3D-D99C70383934}"/>
            </a:ext>
          </a:extLst>
        </xdr:cNvPr>
        <xdr:cNvSpPr>
          <a:spLocks noChangeAspect="1" noChangeArrowheads="1"/>
        </xdr:cNvSpPr>
      </xdr:nvSpPr>
      <xdr:spPr bwMode="auto">
        <a:xfrm>
          <a:off x="3657600" y="2096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304800</xdr:colOff>
      <xdr:row>38</xdr:row>
      <xdr:rowOff>123825</xdr:rowOff>
    </xdr:to>
    <xdr:sp macro="" textlink="">
      <xdr:nvSpPr>
        <xdr:cNvPr id="2269" name="AutoShape 22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320C9A76-63A2-1FB2-2453-016C1A34505B}"/>
            </a:ext>
          </a:extLst>
        </xdr:cNvPr>
        <xdr:cNvSpPr>
          <a:spLocks noChangeAspect="1" noChangeArrowheads="1"/>
        </xdr:cNvSpPr>
      </xdr:nvSpPr>
      <xdr:spPr bwMode="auto">
        <a:xfrm>
          <a:off x="4267200" y="2096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304800</xdr:colOff>
      <xdr:row>38</xdr:row>
      <xdr:rowOff>123825</xdr:rowOff>
    </xdr:to>
    <xdr:sp macro="" textlink="">
      <xdr:nvSpPr>
        <xdr:cNvPr id="2270" name="AutoShape 222">
          <a:hlinkClick xmlns:r="http://schemas.openxmlformats.org/officeDocument/2006/relationships" r:id="rId110" tgtFrame="_blank" tooltip="Go to the Message Board Forum!"/>
          <a:extLst>
            <a:ext uri="{FF2B5EF4-FFF2-40B4-BE49-F238E27FC236}">
              <a16:creationId xmlns:a16="http://schemas.microsoft.com/office/drawing/2014/main" id="{0DE89BA7-4D92-4C1E-EBA2-974B14EA069D}"/>
            </a:ext>
          </a:extLst>
        </xdr:cNvPr>
        <xdr:cNvSpPr>
          <a:spLocks noChangeAspect="1" noChangeArrowheads="1"/>
        </xdr:cNvSpPr>
      </xdr:nvSpPr>
      <xdr:spPr bwMode="auto">
        <a:xfrm>
          <a:off x="4876800" y="2096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123825</xdr:rowOff>
    </xdr:to>
    <xdr:sp macro="" textlink="">
      <xdr:nvSpPr>
        <xdr:cNvPr id="2271" name="AutoShape 223">
          <a:hlinkClick xmlns:r="http://schemas.openxmlformats.org/officeDocument/2006/relationships" r:id="rId111"/>
          <a:extLst>
            <a:ext uri="{FF2B5EF4-FFF2-40B4-BE49-F238E27FC236}">
              <a16:creationId xmlns:a16="http://schemas.microsoft.com/office/drawing/2014/main" id="{0AAF00B6-6C8C-9154-8C65-EBE138A8933F}"/>
            </a:ext>
          </a:extLst>
        </xdr:cNvPr>
        <xdr:cNvSpPr>
          <a:spLocks noChangeAspect="1" noChangeArrowheads="1"/>
        </xdr:cNvSpPr>
      </xdr:nvSpPr>
      <xdr:spPr bwMode="auto">
        <a:xfrm>
          <a:off x="0" y="2146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123825</xdr:rowOff>
    </xdr:to>
    <xdr:sp macro="" textlink="">
      <xdr:nvSpPr>
        <xdr:cNvPr id="2272" name="AutoShape 224" descr="Navy Yacht Club - Everett Club's Reciprocal Information Page">
          <a:hlinkClick xmlns:r="http://schemas.openxmlformats.org/officeDocument/2006/relationships" r:id="rId112" tgtFrame="_blank" tooltip="Navy Yacht Club - Everett Club's Reciprocal Information Page"/>
          <a:extLst>
            <a:ext uri="{FF2B5EF4-FFF2-40B4-BE49-F238E27FC236}">
              <a16:creationId xmlns:a16="http://schemas.microsoft.com/office/drawing/2014/main" id="{CE1F86BE-ED30-72A1-EEEB-61DEA9993A1C}"/>
            </a:ext>
          </a:extLst>
        </xdr:cNvPr>
        <xdr:cNvSpPr>
          <a:spLocks noChangeAspect="1" noChangeArrowheads="1"/>
        </xdr:cNvSpPr>
      </xdr:nvSpPr>
      <xdr:spPr bwMode="auto">
        <a:xfrm>
          <a:off x="609600" y="2146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304800</xdr:colOff>
      <xdr:row>39</xdr:row>
      <xdr:rowOff>123825</xdr:rowOff>
    </xdr:to>
    <xdr:sp macro="" textlink="">
      <xdr:nvSpPr>
        <xdr:cNvPr id="2273" name="AutoShape 22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1414B4B6-E54E-C893-8A39-513475CC4EB9}"/>
            </a:ext>
          </a:extLst>
        </xdr:cNvPr>
        <xdr:cNvSpPr>
          <a:spLocks noChangeAspect="1" noChangeArrowheads="1"/>
        </xdr:cNvSpPr>
      </xdr:nvSpPr>
      <xdr:spPr bwMode="auto">
        <a:xfrm>
          <a:off x="3048000" y="2146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304800</xdr:colOff>
      <xdr:row>39</xdr:row>
      <xdr:rowOff>123825</xdr:rowOff>
    </xdr:to>
    <xdr:sp macro="" textlink="">
      <xdr:nvSpPr>
        <xdr:cNvPr id="2274" name="AutoShape 226">
          <a:hlinkClick xmlns:r="http://schemas.openxmlformats.org/officeDocument/2006/relationships" r:id="" tooltip="Information updated on 2023-01-09 13:42:15"/>
          <a:extLst>
            <a:ext uri="{FF2B5EF4-FFF2-40B4-BE49-F238E27FC236}">
              <a16:creationId xmlns:a16="http://schemas.microsoft.com/office/drawing/2014/main" id="{0AA3A14F-031B-868D-F68A-98FE47446288}"/>
            </a:ext>
          </a:extLst>
        </xdr:cNvPr>
        <xdr:cNvSpPr>
          <a:spLocks noChangeAspect="1" noChangeArrowheads="1"/>
        </xdr:cNvSpPr>
      </xdr:nvSpPr>
      <xdr:spPr bwMode="auto">
        <a:xfrm>
          <a:off x="3657600" y="2146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304800</xdr:colOff>
      <xdr:row>39</xdr:row>
      <xdr:rowOff>123825</xdr:rowOff>
    </xdr:to>
    <xdr:sp macro="" textlink="">
      <xdr:nvSpPr>
        <xdr:cNvPr id="2275" name="AutoShape 22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6633581B-216E-8D32-4989-0E0225331DA2}"/>
            </a:ext>
          </a:extLst>
        </xdr:cNvPr>
        <xdr:cNvSpPr>
          <a:spLocks noChangeAspect="1" noChangeArrowheads="1"/>
        </xdr:cNvSpPr>
      </xdr:nvSpPr>
      <xdr:spPr bwMode="auto">
        <a:xfrm>
          <a:off x="4267200" y="2146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304800</xdr:colOff>
      <xdr:row>39</xdr:row>
      <xdr:rowOff>123825</xdr:rowOff>
    </xdr:to>
    <xdr:sp macro="" textlink="">
      <xdr:nvSpPr>
        <xdr:cNvPr id="2276" name="AutoShape 228">
          <a:hlinkClick xmlns:r="http://schemas.openxmlformats.org/officeDocument/2006/relationships" r:id="rId113" tgtFrame="_blank" tooltip="Go to the Message Board Forum!"/>
          <a:extLst>
            <a:ext uri="{FF2B5EF4-FFF2-40B4-BE49-F238E27FC236}">
              <a16:creationId xmlns:a16="http://schemas.microsoft.com/office/drawing/2014/main" id="{A3EEFE9B-7A4E-C4DC-0550-1FEA34D280A8}"/>
            </a:ext>
          </a:extLst>
        </xdr:cNvPr>
        <xdr:cNvSpPr>
          <a:spLocks noChangeAspect="1" noChangeArrowheads="1"/>
        </xdr:cNvSpPr>
      </xdr:nvSpPr>
      <xdr:spPr bwMode="auto">
        <a:xfrm>
          <a:off x="4876800" y="2146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123825</xdr:rowOff>
    </xdr:to>
    <xdr:sp macro="" textlink="">
      <xdr:nvSpPr>
        <xdr:cNvPr id="2277" name="AutoShape 229">
          <a:hlinkClick xmlns:r="http://schemas.openxmlformats.org/officeDocument/2006/relationships" r:id="rId114"/>
          <a:extLst>
            <a:ext uri="{FF2B5EF4-FFF2-40B4-BE49-F238E27FC236}">
              <a16:creationId xmlns:a16="http://schemas.microsoft.com/office/drawing/2014/main" id="{FEB63E91-7807-C985-B899-6FEB8EB9723F}"/>
            </a:ext>
          </a:extLst>
        </xdr:cNvPr>
        <xdr:cNvSpPr>
          <a:spLocks noChangeAspect="1" noChangeArrowheads="1"/>
        </xdr:cNvSpPr>
      </xdr:nvSpPr>
      <xdr:spPr bwMode="auto">
        <a:xfrm>
          <a:off x="0" y="2212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123825</xdr:rowOff>
    </xdr:to>
    <xdr:sp macro="" textlink="">
      <xdr:nvSpPr>
        <xdr:cNvPr id="2278" name="AutoShape 230" descr="Oak Harbor Yacht Club Club's Reciprocal Information Page">
          <a:hlinkClick xmlns:r="http://schemas.openxmlformats.org/officeDocument/2006/relationships" r:id="rId115" tgtFrame="_blank" tooltip="Oak Harbor Yacht Club Club's Reciprocal Information Page"/>
          <a:extLst>
            <a:ext uri="{FF2B5EF4-FFF2-40B4-BE49-F238E27FC236}">
              <a16:creationId xmlns:a16="http://schemas.microsoft.com/office/drawing/2014/main" id="{CB4424A0-B5C1-E09C-484F-323A871DA26F}"/>
            </a:ext>
          </a:extLst>
        </xdr:cNvPr>
        <xdr:cNvSpPr>
          <a:spLocks noChangeAspect="1" noChangeArrowheads="1"/>
        </xdr:cNvSpPr>
      </xdr:nvSpPr>
      <xdr:spPr bwMode="auto">
        <a:xfrm>
          <a:off x="609600" y="2212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304800</xdr:colOff>
      <xdr:row>40</xdr:row>
      <xdr:rowOff>123825</xdr:rowOff>
    </xdr:to>
    <xdr:sp macro="" textlink="">
      <xdr:nvSpPr>
        <xdr:cNvPr id="2279" name="AutoShape 23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E28024DC-000D-FAA7-1FB1-2432F59F75E1}"/>
            </a:ext>
          </a:extLst>
        </xdr:cNvPr>
        <xdr:cNvSpPr>
          <a:spLocks noChangeAspect="1" noChangeArrowheads="1"/>
        </xdr:cNvSpPr>
      </xdr:nvSpPr>
      <xdr:spPr bwMode="auto">
        <a:xfrm>
          <a:off x="3048000" y="2212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304800</xdr:colOff>
      <xdr:row>40</xdr:row>
      <xdr:rowOff>123825</xdr:rowOff>
    </xdr:to>
    <xdr:sp macro="" textlink="">
      <xdr:nvSpPr>
        <xdr:cNvPr id="2280" name="AutoShape 232">
          <a:hlinkClick xmlns:r="http://schemas.openxmlformats.org/officeDocument/2006/relationships" r:id="" tooltip="Information updated on 2023-01-04 18:22:42"/>
          <a:extLst>
            <a:ext uri="{FF2B5EF4-FFF2-40B4-BE49-F238E27FC236}">
              <a16:creationId xmlns:a16="http://schemas.microsoft.com/office/drawing/2014/main" id="{5B0B2C6E-A3BF-8F80-7495-58C3C4802689}"/>
            </a:ext>
          </a:extLst>
        </xdr:cNvPr>
        <xdr:cNvSpPr>
          <a:spLocks noChangeAspect="1" noChangeArrowheads="1"/>
        </xdr:cNvSpPr>
      </xdr:nvSpPr>
      <xdr:spPr bwMode="auto">
        <a:xfrm>
          <a:off x="3657600" y="2212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304800</xdr:colOff>
      <xdr:row>40</xdr:row>
      <xdr:rowOff>123825</xdr:rowOff>
    </xdr:to>
    <xdr:sp macro="" textlink="">
      <xdr:nvSpPr>
        <xdr:cNvPr id="2281" name="AutoShape 23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17EB3B49-AF31-8595-C8AE-60D86B116075}"/>
            </a:ext>
          </a:extLst>
        </xdr:cNvPr>
        <xdr:cNvSpPr>
          <a:spLocks noChangeAspect="1" noChangeArrowheads="1"/>
        </xdr:cNvSpPr>
      </xdr:nvSpPr>
      <xdr:spPr bwMode="auto">
        <a:xfrm>
          <a:off x="4267200" y="2212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304800</xdr:colOff>
      <xdr:row>40</xdr:row>
      <xdr:rowOff>123825</xdr:rowOff>
    </xdr:to>
    <xdr:sp macro="" textlink="">
      <xdr:nvSpPr>
        <xdr:cNvPr id="2282" name="AutoShape 234">
          <a:hlinkClick xmlns:r="http://schemas.openxmlformats.org/officeDocument/2006/relationships" r:id="rId116" tgtFrame="_blank" tooltip="Go to the Message Board Forum!"/>
          <a:extLst>
            <a:ext uri="{FF2B5EF4-FFF2-40B4-BE49-F238E27FC236}">
              <a16:creationId xmlns:a16="http://schemas.microsoft.com/office/drawing/2014/main" id="{3737E9FA-B845-28DE-615B-1A00D1E96210}"/>
            </a:ext>
          </a:extLst>
        </xdr:cNvPr>
        <xdr:cNvSpPr>
          <a:spLocks noChangeAspect="1" noChangeArrowheads="1"/>
        </xdr:cNvSpPr>
      </xdr:nvSpPr>
      <xdr:spPr bwMode="auto">
        <a:xfrm>
          <a:off x="4876800" y="2212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314325</xdr:rowOff>
    </xdr:to>
    <xdr:sp macro="" textlink="">
      <xdr:nvSpPr>
        <xdr:cNvPr id="2283" name="AutoShape 235">
          <a:hlinkClick xmlns:r="http://schemas.openxmlformats.org/officeDocument/2006/relationships" r:id="rId117"/>
          <a:extLst>
            <a:ext uri="{FF2B5EF4-FFF2-40B4-BE49-F238E27FC236}">
              <a16:creationId xmlns:a16="http://schemas.microsoft.com/office/drawing/2014/main" id="{85F9036A-AE03-10E8-13A2-18FD2992ECAD}"/>
            </a:ext>
          </a:extLst>
        </xdr:cNvPr>
        <xdr:cNvSpPr>
          <a:spLocks noChangeAspect="1" noChangeArrowheads="1"/>
        </xdr:cNvSpPr>
      </xdr:nvSpPr>
      <xdr:spPr bwMode="auto">
        <a:xfrm>
          <a:off x="0" y="2278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314325</xdr:rowOff>
    </xdr:to>
    <xdr:sp macro="" textlink="">
      <xdr:nvSpPr>
        <xdr:cNvPr id="2284" name="AutoShape 236" descr="Orcas Island Yacht Club Club's Reciprocal Information Page">
          <a:hlinkClick xmlns:r="http://schemas.openxmlformats.org/officeDocument/2006/relationships" r:id="rId118" tgtFrame="_blank" tooltip="Orcas Island Yacht Club Club's Reciprocal Information Page"/>
          <a:extLst>
            <a:ext uri="{FF2B5EF4-FFF2-40B4-BE49-F238E27FC236}">
              <a16:creationId xmlns:a16="http://schemas.microsoft.com/office/drawing/2014/main" id="{98874513-A2A3-B477-5E9D-D7C7643885B5}"/>
            </a:ext>
          </a:extLst>
        </xdr:cNvPr>
        <xdr:cNvSpPr>
          <a:spLocks noChangeAspect="1" noChangeArrowheads="1"/>
        </xdr:cNvSpPr>
      </xdr:nvSpPr>
      <xdr:spPr bwMode="auto">
        <a:xfrm>
          <a:off x="609600" y="2278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40</xdr:row>
      <xdr:rowOff>0</xdr:rowOff>
    </xdr:from>
    <xdr:to>
      <xdr:col>5</xdr:col>
      <xdr:colOff>304800</xdr:colOff>
      <xdr:row>40</xdr:row>
      <xdr:rowOff>314325</xdr:rowOff>
    </xdr:to>
    <xdr:sp macro="" textlink="">
      <xdr:nvSpPr>
        <xdr:cNvPr id="2285" name="AutoShape 23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55743F06-085A-142B-A1CC-33174A40C8EB}"/>
            </a:ext>
          </a:extLst>
        </xdr:cNvPr>
        <xdr:cNvSpPr>
          <a:spLocks noChangeAspect="1" noChangeArrowheads="1"/>
        </xdr:cNvSpPr>
      </xdr:nvSpPr>
      <xdr:spPr bwMode="auto">
        <a:xfrm>
          <a:off x="3048000" y="2278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40</xdr:row>
      <xdr:rowOff>0</xdr:rowOff>
    </xdr:from>
    <xdr:to>
      <xdr:col>5</xdr:col>
      <xdr:colOff>304800</xdr:colOff>
      <xdr:row>40</xdr:row>
      <xdr:rowOff>314325</xdr:rowOff>
    </xdr:to>
    <xdr:sp macro="" textlink="">
      <xdr:nvSpPr>
        <xdr:cNvPr id="2286" name="AutoShape 238">
          <a:hlinkClick xmlns:r="http://schemas.openxmlformats.org/officeDocument/2006/relationships" r:id="" tooltip="Information updated on 2022-12-31 15:47:29"/>
          <a:extLst>
            <a:ext uri="{FF2B5EF4-FFF2-40B4-BE49-F238E27FC236}">
              <a16:creationId xmlns:a16="http://schemas.microsoft.com/office/drawing/2014/main" id="{85B47B21-FA51-5796-7620-6D0C064130AB}"/>
            </a:ext>
          </a:extLst>
        </xdr:cNvPr>
        <xdr:cNvSpPr>
          <a:spLocks noChangeAspect="1" noChangeArrowheads="1"/>
        </xdr:cNvSpPr>
      </xdr:nvSpPr>
      <xdr:spPr bwMode="auto">
        <a:xfrm>
          <a:off x="3657600" y="2278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40</xdr:row>
      <xdr:rowOff>0</xdr:rowOff>
    </xdr:from>
    <xdr:to>
      <xdr:col>5</xdr:col>
      <xdr:colOff>304800</xdr:colOff>
      <xdr:row>40</xdr:row>
      <xdr:rowOff>314325</xdr:rowOff>
    </xdr:to>
    <xdr:sp macro="" textlink="">
      <xdr:nvSpPr>
        <xdr:cNvPr id="2287" name="AutoShape 23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D17D091D-FD81-2577-AA20-B27B7F14E712}"/>
            </a:ext>
          </a:extLst>
        </xdr:cNvPr>
        <xdr:cNvSpPr>
          <a:spLocks noChangeAspect="1" noChangeArrowheads="1"/>
        </xdr:cNvSpPr>
      </xdr:nvSpPr>
      <xdr:spPr bwMode="auto">
        <a:xfrm>
          <a:off x="4267200" y="2278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40</xdr:row>
      <xdr:rowOff>0</xdr:rowOff>
    </xdr:from>
    <xdr:to>
      <xdr:col>5</xdr:col>
      <xdr:colOff>304800</xdr:colOff>
      <xdr:row>40</xdr:row>
      <xdr:rowOff>314325</xdr:rowOff>
    </xdr:to>
    <xdr:sp macro="" textlink="">
      <xdr:nvSpPr>
        <xdr:cNvPr id="2288" name="AutoShape 240">
          <a:hlinkClick xmlns:r="http://schemas.openxmlformats.org/officeDocument/2006/relationships" r:id="rId119" tgtFrame="_blank" tooltip="Go to the Message Board Forum!"/>
          <a:extLst>
            <a:ext uri="{FF2B5EF4-FFF2-40B4-BE49-F238E27FC236}">
              <a16:creationId xmlns:a16="http://schemas.microsoft.com/office/drawing/2014/main" id="{357E6651-0AB0-2482-3A68-7EC80C83058B}"/>
            </a:ext>
          </a:extLst>
        </xdr:cNvPr>
        <xdr:cNvSpPr>
          <a:spLocks noChangeAspect="1" noChangeArrowheads="1"/>
        </xdr:cNvSpPr>
      </xdr:nvSpPr>
      <xdr:spPr bwMode="auto">
        <a:xfrm>
          <a:off x="4876800" y="2278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123825</xdr:rowOff>
    </xdr:to>
    <xdr:sp macro="" textlink="">
      <xdr:nvSpPr>
        <xdr:cNvPr id="2289" name="AutoShape 241">
          <a:hlinkClick xmlns:r="http://schemas.openxmlformats.org/officeDocument/2006/relationships" r:id="rId120"/>
          <a:extLst>
            <a:ext uri="{FF2B5EF4-FFF2-40B4-BE49-F238E27FC236}">
              <a16:creationId xmlns:a16="http://schemas.microsoft.com/office/drawing/2014/main" id="{FCAED111-17F8-1E45-1359-94C27D063067}"/>
            </a:ext>
          </a:extLst>
        </xdr:cNvPr>
        <xdr:cNvSpPr>
          <a:spLocks noChangeAspect="1" noChangeArrowheads="1"/>
        </xdr:cNvSpPr>
      </xdr:nvSpPr>
      <xdr:spPr bwMode="auto">
        <a:xfrm>
          <a:off x="0" y="2344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123825</xdr:rowOff>
    </xdr:to>
    <xdr:sp macro="" textlink="">
      <xdr:nvSpPr>
        <xdr:cNvPr id="2290" name="AutoShape 242" descr="Oro Bay Yacht Club Club's Reciprocal Information Page">
          <a:hlinkClick xmlns:r="http://schemas.openxmlformats.org/officeDocument/2006/relationships" r:id="rId121" tgtFrame="_blank" tooltip="Oro Bay Yacht Club Club's Reciprocal Information Page"/>
          <a:extLst>
            <a:ext uri="{FF2B5EF4-FFF2-40B4-BE49-F238E27FC236}">
              <a16:creationId xmlns:a16="http://schemas.microsoft.com/office/drawing/2014/main" id="{8B1139D0-C670-F1DF-F3E7-9B0E302C52E1}"/>
            </a:ext>
          </a:extLst>
        </xdr:cNvPr>
        <xdr:cNvSpPr>
          <a:spLocks noChangeAspect="1" noChangeArrowheads="1"/>
        </xdr:cNvSpPr>
      </xdr:nvSpPr>
      <xdr:spPr bwMode="auto">
        <a:xfrm>
          <a:off x="609600" y="2344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304800</xdr:colOff>
      <xdr:row>42</xdr:row>
      <xdr:rowOff>123825</xdr:rowOff>
    </xdr:to>
    <xdr:sp macro="" textlink="">
      <xdr:nvSpPr>
        <xdr:cNvPr id="2291" name="AutoShape 24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DD06E870-DD02-3E0A-7935-A1A089576019}"/>
            </a:ext>
          </a:extLst>
        </xdr:cNvPr>
        <xdr:cNvSpPr>
          <a:spLocks noChangeAspect="1" noChangeArrowheads="1"/>
        </xdr:cNvSpPr>
      </xdr:nvSpPr>
      <xdr:spPr bwMode="auto">
        <a:xfrm>
          <a:off x="3048000" y="2344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304800</xdr:colOff>
      <xdr:row>42</xdr:row>
      <xdr:rowOff>123825</xdr:rowOff>
    </xdr:to>
    <xdr:sp macro="" textlink="">
      <xdr:nvSpPr>
        <xdr:cNvPr id="2292" name="AutoShape 244">
          <a:hlinkClick xmlns:r="http://schemas.openxmlformats.org/officeDocument/2006/relationships" r:id="" tooltip="Information updated on 2023-01-09 18:31:35"/>
          <a:extLst>
            <a:ext uri="{FF2B5EF4-FFF2-40B4-BE49-F238E27FC236}">
              <a16:creationId xmlns:a16="http://schemas.microsoft.com/office/drawing/2014/main" id="{1674DEF0-7025-EF0E-EAE4-3442AF42FCD2}"/>
            </a:ext>
          </a:extLst>
        </xdr:cNvPr>
        <xdr:cNvSpPr>
          <a:spLocks noChangeAspect="1" noChangeArrowheads="1"/>
        </xdr:cNvSpPr>
      </xdr:nvSpPr>
      <xdr:spPr bwMode="auto">
        <a:xfrm>
          <a:off x="3657600" y="2344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304800</xdr:colOff>
      <xdr:row>42</xdr:row>
      <xdr:rowOff>123825</xdr:rowOff>
    </xdr:to>
    <xdr:sp macro="" textlink="">
      <xdr:nvSpPr>
        <xdr:cNvPr id="2293" name="AutoShape 24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4692B922-6473-D8CF-4669-F3C3D16499CB}"/>
            </a:ext>
          </a:extLst>
        </xdr:cNvPr>
        <xdr:cNvSpPr>
          <a:spLocks noChangeAspect="1" noChangeArrowheads="1"/>
        </xdr:cNvSpPr>
      </xdr:nvSpPr>
      <xdr:spPr bwMode="auto">
        <a:xfrm>
          <a:off x="4267200" y="2344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304800</xdr:colOff>
      <xdr:row>42</xdr:row>
      <xdr:rowOff>123825</xdr:rowOff>
    </xdr:to>
    <xdr:sp macro="" textlink="">
      <xdr:nvSpPr>
        <xdr:cNvPr id="2294" name="AutoShape 246">
          <a:hlinkClick xmlns:r="http://schemas.openxmlformats.org/officeDocument/2006/relationships" r:id="rId122" tgtFrame="_blank" tooltip="Go to the Message Board Forum!"/>
          <a:extLst>
            <a:ext uri="{FF2B5EF4-FFF2-40B4-BE49-F238E27FC236}">
              <a16:creationId xmlns:a16="http://schemas.microsoft.com/office/drawing/2014/main" id="{95971271-5EAC-852F-5E65-597D33B54111}"/>
            </a:ext>
          </a:extLst>
        </xdr:cNvPr>
        <xdr:cNvSpPr>
          <a:spLocks noChangeAspect="1" noChangeArrowheads="1"/>
        </xdr:cNvSpPr>
      </xdr:nvSpPr>
      <xdr:spPr bwMode="auto">
        <a:xfrm>
          <a:off x="4876800" y="2344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314325</xdr:rowOff>
    </xdr:to>
    <xdr:sp macro="" textlink="">
      <xdr:nvSpPr>
        <xdr:cNvPr id="2295" name="AutoShape 247">
          <a:hlinkClick xmlns:r="http://schemas.openxmlformats.org/officeDocument/2006/relationships" r:id="rId123"/>
          <a:extLst>
            <a:ext uri="{FF2B5EF4-FFF2-40B4-BE49-F238E27FC236}">
              <a16:creationId xmlns:a16="http://schemas.microsoft.com/office/drawing/2014/main" id="{C658BCFF-A2C1-30AD-C9F0-982C58809367}"/>
            </a:ext>
          </a:extLst>
        </xdr:cNvPr>
        <xdr:cNvSpPr>
          <a:spLocks noChangeAspect="1" noChangeArrowheads="1"/>
        </xdr:cNvSpPr>
      </xdr:nvSpPr>
      <xdr:spPr bwMode="auto">
        <a:xfrm>
          <a:off x="0" y="2393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314325</xdr:rowOff>
    </xdr:to>
    <xdr:sp macro="" textlink="">
      <xdr:nvSpPr>
        <xdr:cNvPr id="2296" name="AutoShape 248" descr="Point Roberts Marina Resort Club's Reciprocal Information Page">
          <a:hlinkClick xmlns:r="http://schemas.openxmlformats.org/officeDocument/2006/relationships" r:id="rId124" tgtFrame="_blank" tooltip="Point Roberts Marina Resort Club's Reciprocal Information Page"/>
          <a:extLst>
            <a:ext uri="{FF2B5EF4-FFF2-40B4-BE49-F238E27FC236}">
              <a16:creationId xmlns:a16="http://schemas.microsoft.com/office/drawing/2014/main" id="{4C78F12D-04B3-0423-4270-EA33CC10A8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2393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304800</xdr:colOff>
      <xdr:row>42</xdr:row>
      <xdr:rowOff>314325</xdr:rowOff>
    </xdr:to>
    <xdr:sp macro="" textlink="">
      <xdr:nvSpPr>
        <xdr:cNvPr id="2297" name="AutoShape 24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3215D88D-6CC0-BA28-CB54-A39E57F0A255}"/>
            </a:ext>
          </a:extLst>
        </xdr:cNvPr>
        <xdr:cNvSpPr>
          <a:spLocks noChangeAspect="1" noChangeArrowheads="1"/>
        </xdr:cNvSpPr>
      </xdr:nvSpPr>
      <xdr:spPr bwMode="auto">
        <a:xfrm>
          <a:off x="3048000" y="2393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304800</xdr:colOff>
      <xdr:row>42</xdr:row>
      <xdr:rowOff>314325</xdr:rowOff>
    </xdr:to>
    <xdr:sp macro="" textlink="">
      <xdr:nvSpPr>
        <xdr:cNvPr id="2298" name="AutoShape 250">
          <a:hlinkClick xmlns:r="http://schemas.openxmlformats.org/officeDocument/2006/relationships" r:id="" tooltip="Information updated on 2021-06-05 08:14:17"/>
          <a:extLst>
            <a:ext uri="{FF2B5EF4-FFF2-40B4-BE49-F238E27FC236}">
              <a16:creationId xmlns:a16="http://schemas.microsoft.com/office/drawing/2014/main" id="{E60DA2B2-CD90-29EE-B45E-3D5F2652AB61}"/>
            </a:ext>
          </a:extLst>
        </xdr:cNvPr>
        <xdr:cNvSpPr>
          <a:spLocks noChangeAspect="1" noChangeArrowheads="1"/>
        </xdr:cNvSpPr>
      </xdr:nvSpPr>
      <xdr:spPr bwMode="auto">
        <a:xfrm>
          <a:off x="3657600" y="2393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304800</xdr:colOff>
      <xdr:row>42</xdr:row>
      <xdr:rowOff>314325</xdr:rowOff>
    </xdr:to>
    <xdr:sp macro="" textlink="">
      <xdr:nvSpPr>
        <xdr:cNvPr id="2299" name="AutoShape 25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9C458A45-F510-0373-D94E-424253EAEF59}"/>
            </a:ext>
          </a:extLst>
        </xdr:cNvPr>
        <xdr:cNvSpPr>
          <a:spLocks noChangeAspect="1" noChangeArrowheads="1"/>
        </xdr:cNvSpPr>
      </xdr:nvSpPr>
      <xdr:spPr bwMode="auto">
        <a:xfrm>
          <a:off x="4267200" y="2393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304800</xdr:colOff>
      <xdr:row>42</xdr:row>
      <xdr:rowOff>314325</xdr:rowOff>
    </xdr:to>
    <xdr:sp macro="" textlink="">
      <xdr:nvSpPr>
        <xdr:cNvPr id="2300" name="AutoShape 252">
          <a:hlinkClick xmlns:r="http://schemas.openxmlformats.org/officeDocument/2006/relationships" r:id="rId125" tgtFrame="_blank" tooltip="Go to the Message Board Forum!"/>
          <a:extLst>
            <a:ext uri="{FF2B5EF4-FFF2-40B4-BE49-F238E27FC236}">
              <a16:creationId xmlns:a16="http://schemas.microsoft.com/office/drawing/2014/main" id="{9E43F976-AF10-2C23-F079-2AABB3D6561C}"/>
            </a:ext>
          </a:extLst>
        </xdr:cNvPr>
        <xdr:cNvSpPr>
          <a:spLocks noChangeAspect="1" noChangeArrowheads="1"/>
        </xdr:cNvSpPr>
      </xdr:nvSpPr>
      <xdr:spPr bwMode="auto">
        <a:xfrm>
          <a:off x="4876800" y="2393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43</xdr:row>
      <xdr:rowOff>314325</xdr:rowOff>
    </xdr:to>
    <xdr:sp macro="" textlink="">
      <xdr:nvSpPr>
        <xdr:cNvPr id="2301" name="AutoShape 253">
          <a:hlinkClick xmlns:r="http://schemas.openxmlformats.org/officeDocument/2006/relationships" r:id="rId126"/>
          <a:extLst>
            <a:ext uri="{FF2B5EF4-FFF2-40B4-BE49-F238E27FC236}">
              <a16:creationId xmlns:a16="http://schemas.microsoft.com/office/drawing/2014/main" id="{7BC3E60C-07C6-F689-D4CF-43816B5CF8F8}"/>
            </a:ext>
          </a:extLst>
        </xdr:cNvPr>
        <xdr:cNvSpPr>
          <a:spLocks noChangeAspect="1" noChangeArrowheads="1"/>
        </xdr:cNvSpPr>
      </xdr:nvSpPr>
      <xdr:spPr bwMode="auto">
        <a:xfrm>
          <a:off x="0" y="2459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43</xdr:row>
      <xdr:rowOff>314325</xdr:rowOff>
    </xdr:to>
    <xdr:sp macro="" textlink="">
      <xdr:nvSpPr>
        <xdr:cNvPr id="2302" name="AutoShape 254" descr="Point Roberts Yacht Club Club's Reciprocal Information Page">
          <a:hlinkClick xmlns:r="http://schemas.openxmlformats.org/officeDocument/2006/relationships" r:id="rId127" tgtFrame="_blank" tooltip="Point Roberts Yacht Club Club's Reciprocal Information Page"/>
          <a:extLst>
            <a:ext uri="{FF2B5EF4-FFF2-40B4-BE49-F238E27FC236}">
              <a16:creationId xmlns:a16="http://schemas.microsoft.com/office/drawing/2014/main" id="{CC1C1FFB-D9AD-31AF-2D73-6B0BE0889C48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59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304800</xdr:colOff>
      <xdr:row>43</xdr:row>
      <xdr:rowOff>314325</xdr:rowOff>
    </xdr:to>
    <xdr:sp macro="" textlink="">
      <xdr:nvSpPr>
        <xdr:cNvPr id="2303" name="AutoShape 25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898A4C5B-0993-6AE6-FBBA-7CDA738FFC5B}"/>
            </a:ext>
          </a:extLst>
        </xdr:cNvPr>
        <xdr:cNvSpPr>
          <a:spLocks noChangeAspect="1" noChangeArrowheads="1"/>
        </xdr:cNvSpPr>
      </xdr:nvSpPr>
      <xdr:spPr bwMode="auto">
        <a:xfrm>
          <a:off x="3048000" y="2459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304800</xdr:colOff>
      <xdr:row>43</xdr:row>
      <xdr:rowOff>314325</xdr:rowOff>
    </xdr:to>
    <xdr:sp macro="" textlink="">
      <xdr:nvSpPr>
        <xdr:cNvPr id="2304" name="AutoShape 256">
          <a:hlinkClick xmlns:r="http://schemas.openxmlformats.org/officeDocument/2006/relationships" r:id="" tooltip="Information updated on 2020-11-16 09:34:49"/>
          <a:extLst>
            <a:ext uri="{FF2B5EF4-FFF2-40B4-BE49-F238E27FC236}">
              <a16:creationId xmlns:a16="http://schemas.microsoft.com/office/drawing/2014/main" id="{EA65ED71-1E63-2839-1990-299F0D0D91A1}"/>
            </a:ext>
          </a:extLst>
        </xdr:cNvPr>
        <xdr:cNvSpPr>
          <a:spLocks noChangeAspect="1" noChangeArrowheads="1"/>
        </xdr:cNvSpPr>
      </xdr:nvSpPr>
      <xdr:spPr bwMode="auto">
        <a:xfrm>
          <a:off x="3657600" y="2459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304800</xdr:colOff>
      <xdr:row>43</xdr:row>
      <xdr:rowOff>314325</xdr:rowOff>
    </xdr:to>
    <xdr:sp macro="" textlink="">
      <xdr:nvSpPr>
        <xdr:cNvPr id="2305" name="AutoShape 25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A94DA36B-44A5-AEB5-9E78-C32BA80C3CEC}"/>
            </a:ext>
          </a:extLst>
        </xdr:cNvPr>
        <xdr:cNvSpPr>
          <a:spLocks noChangeAspect="1" noChangeArrowheads="1"/>
        </xdr:cNvSpPr>
      </xdr:nvSpPr>
      <xdr:spPr bwMode="auto">
        <a:xfrm>
          <a:off x="4267200" y="2459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304800</xdr:colOff>
      <xdr:row>43</xdr:row>
      <xdr:rowOff>314325</xdr:rowOff>
    </xdr:to>
    <xdr:sp macro="" textlink="">
      <xdr:nvSpPr>
        <xdr:cNvPr id="2306" name="AutoShape 258">
          <a:hlinkClick xmlns:r="http://schemas.openxmlformats.org/officeDocument/2006/relationships" r:id="rId128" tgtFrame="_blank" tooltip="Go to the Message Board Forum!"/>
          <a:extLst>
            <a:ext uri="{FF2B5EF4-FFF2-40B4-BE49-F238E27FC236}">
              <a16:creationId xmlns:a16="http://schemas.microsoft.com/office/drawing/2014/main" id="{A42F6F90-DC11-B456-2D31-C6B7D26ABE2D}"/>
            </a:ext>
          </a:extLst>
        </xdr:cNvPr>
        <xdr:cNvSpPr>
          <a:spLocks noChangeAspect="1" noChangeArrowheads="1"/>
        </xdr:cNvSpPr>
      </xdr:nvSpPr>
      <xdr:spPr bwMode="auto">
        <a:xfrm>
          <a:off x="4876800" y="2459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123825</xdr:rowOff>
    </xdr:to>
    <xdr:sp macro="" textlink="">
      <xdr:nvSpPr>
        <xdr:cNvPr id="2307" name="AutoShape 259">
          <a:hlinkClick xmlns:r="http://schemas.openxmlformats.org/officeDocument/2006/relationships" r:id="rId129"/>
          <a:extLst>
            <a:ext uri="{FF2B5EF4-FFF2-40B4-BE49-F238E27FC236}">
              <a16:creationId xmlns:a16="http://schemas.microsoft.com/office/drawing/2014/main" id="{B3580268-7778-68DC-3508-52FAEFCDA0D0}"/>
            </a:ext>
          </a:extLst>
        </xdr:cNvPr>
        <xdr:cNvSpPr>
          <a:spLocks noChangeAspect="1" noChangeArrowheads="1"/>
        </xdr:cNvSpPr>
      </xdr:nvSpPr>
      <xdr:spPr bwMode="auto">
        <a:xfrm>
          <a:off x="0" y="25260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123825</xdr:rowOff>
    </xdr:to>
    <xdr:sp macro="" textlink="">
      <xdr:nvSpPr>
        <xdr:cNvPr id="2308" name="AutoShape 260" descr="Port Ludlow Yacht Club Club's Reciprocal Information Page">
          <a:hlinkClick xmlns:r="http://schemas.openxmlformats.org/officeDocument/2006/relationships" r:id="rId130" tgtFrame="_blank" tooltip="Port Ludlow Yacht Club Club's Reciprocal Information Page"/>
          <a:extLst>
            <a:ext uri="{FF2B5EF4-FFF2-40B4-BE49-F238E27FC236}">
              <a16:creationId xmlns:a16="http://schemas.microsoft.com/office/drawing/2014/main" id="{1122BF58-35F3-E310-EE09-7D0AD0FE33FA}"/>
            </a:ext>
          </a:extLst>
        </xdr:cNvPr>
        <xdr:cNvSpPr>
          <a:spLocks noChangeAspect="1" noChangeArrowheads="1"/>
        </xdr:cNvSpPr>
      </xdr:nvSpPr>
      <xdr:spPr bwMode="auto">
        <a:xfrm>
          <a:off x="609600" y="25260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304800</xdr:colOff>
      <xdr:row>45</xdr:row>
      <xdr:rowOff>123825</xdr:rowOff>
    </xdr:to>
    <xdr:sp macro="" textlink="">
      <xdr:nvSpPr>
        <xdr:cNvPr id="2309" name="AutoShape 26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FF250416-25EA-8859-988B-A4BE2666A8E5}"/>
            </a:ext>
          </a:extLst>
        </xdr:cNvPr>
        <xdr:cNvSpPr>
          <a:spLocks noChangeAspect="1" noChangeArrowheads="1"/>
        </xdr:cNvSpPr>
      </xdr:nvSpPr>
      <xdr:spPr bwMode="auto">
        <a:xfrm>
          <a:off x="3048000" y="25260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304800</xdr:colOff>
      <xdr:row>45</xdr:row>
      <xdr:rowOff>123825</xdr:rowOff>
    </xdr:to>
    <xdr:sp macro="" textlink="">
      <xdr:nvSpPr>
        <xdr:cNvPr id="2310" name="AutoShape 262">
          <a:hlinkClick xmlns:r="http://schemas.openxmlformats.org/officeDocument/2006/relationships" r:id="" tooltip="Information updated on 2023-02-24 15:51:32"/>
          <a:extLst>
            <a:ext uri="{FF2B5EF4-FFF2-40B4-BE49-F238E27FC236}">
              <a16:creationId xmlns:a16="http://schemas.microsoft.com/office/drawing/2014/main" id="{75B885FB-FA0E-59B5-F23C-6647CB9E6DAF}"/>
            </a:ext>
          </a:extLst>
        </xdr:cNvPr>
        <xdr:cNvSpPr>
          <a:spLocks noChangeAspect="1" noChangeArrowheads="1"/>
        </xdr:cNvSpPr>
      </xdr:nvSpPr>
      <xdr:spPr bwMode="auto">
        <a:xfrm>
          <a:off x="3657600" y="25260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304800</xdr:colOff>
      <xdr:row>45</xdr:row>
      <xdr:rowOff>123825</xdr:rowOff>
    </xdr:to>
    <xdr:sp macro="" textlink="">
      <xdr:nvSpPr>
        <xdr:cNvPr id="2311" name="AutoShape 26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BBF0BBBF-B0C8-E726-292D-A01F20C793C6}"/>
            </a:ext>
          </a:extLst>
        </xdr:cNvPr>
        <xdr:cNvSpPr>
          <a:spLocks noChangeAspect="1" noChangeArrowheads="1"/>
        </xdr:cNvSpPr>
      </xdr:nvSpPr>
      <xdr:spPr bwMode="auto">
        <a:xfrm>
          <a:off x="4267200" y="25260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304800</xdr:colOff>
      <xdr:row>45</xdr:row>
      <xdr:rowOff>123825</xdr:rowOff>
    </xdr:to>
    <xdr:sp macro="" textlink="">
      <xdr:nvSpPr>
        <xdr:cNvPr id="2312" name="AutoShape 264">
          <a:hlinkClick xmlns:r="http://schemas.openxmlformats.org/officeDocument/2006/relationships" r:id="rId131" tgtFrame="_blank" tooltip="Go to the Message Board Forum!"/>
          <a:extLst>
            <a:ext uri="{FF2B5EF4-FFF2-40B4-BE49-F238E27FC236}">
              <a16:creationId xmlns:a16="http://schemas.microsoft.com/office/drawing/2014/main" id="{90D94C25-CC0B-7B82-3011-115E7C0988DE}"/>
            </a:ext>
          </a:extLst>
        </xdr:cNvPr>
        <xdr:cNvSpPr>
          <a:spLocks noChangeAspect="1" noChangeArrowheads="1"/>
        </xdr:cNvSpPr>
      </xdr:nvSpPr>
      <xdr:spPr bwMode="auto">
        <a:xfrm>
          <a:off x="4876800" y="25260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45</xdr:row>
      <xdr:rowOff>314325</xdr:rowOff>
    </xdr:to>
    <xdr:sp macro="" textlink="">
      <xdr:nvSpPr>
        <xdr:cNvPr id="2313" name="AutoShape 265">
          <a:hlinkClick xmlns:r="http://schemas.openxmlformats.org/officeDocument/2006/relationships" r:id="rId132"/>
          <a:extLst>
            <a:ext uri="{FF2B5EF4-FFF2-40B4-BE49-F238E27FC236}">
              <a16:creationId xmlns:a16="http://schemas.microsoft.com/office/drawing/2014/main" id="{C455EC8C-CCCB-E126-7F7C-F973EC6BF355}"/>
            </a:ext>
          </a:extLst>
        </xdr:cNvPr>
        <xdr:cNvSpPr>
          <a:spLocks noChangeAspect="1" noChangeArrowheads="1"/>
        </xdr:cNvSpPr>
      </xdr:nvSpPr>
      <xdr:spPr bwMode="auto">
        <a:xfrm>
          <a:off x="0" y="2592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45</xdr:row>
      <xdr:rowOff>314325</xdr:rowOff>
    </xdr:to>
    <xdr:sp macro="" textlink="">
      <xdr:nvSpPr>
        <xdr:cNvPr id="2314" name="AutoShape 266" descr="Port Madison Yacht Club Club's Reciprocal Information Page">
          <a:hlinkClick xmlns:r="http://schemas.openxmlformats.org/officeDocument/2006/relationships" r:id="rId133" tgtFrame="_blank" tooltip="Port Madison Yacht Club Club's Reciprocal Information Page"/>
          <a:extLst>
            <a:ext uri="{FF2B5EF4-FFF2-40B4-BE49-F238E27FC236}">
              <a16:creationId xmlns:a16="http://schemas.microsoft.com/office/drawing/2014/main" id="{8397BDEB-FA48-83C0-CBCE-80007491D18B}"/>
            </a:ext>
          </a:extLst>
        </xdr:cNvPr>
        <xdr:cNvSpPr>
          <a:spLocks noChangeAspect="1" noChangeArrowheads="1"/>
        </xdr:cNvSpPr>
      </xdr:nvSpPr>
      <xdr:spPr bwMode="auto">
        <a:xfrm>
          <a:off x="609600" y="2592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45</xdr:row>
      <xdr:rowOff>0</xdr:rowOff>
    </xdr:from>
    <xdr:to>
      <xdr:col>5</xdr:col>
      <xdr:colOff>304800</xdr:colOff>
      <xdr:row>45</xdr:row>
      <xdr:rowOff>314325</xdr:rowOff>
    </xdr:to>
    <xdr:sp macro="" textlink="">
      <xdr:nvSpPr>
        <xdr:cNvPr id="2315" name="AutoShape 26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6D15C87A-697F-E218-EE00-F7C2276CAE9B}"/>
            </a:ext>
          </a:extLst>
        </xdr:cNvPr>
        <xdr:cNvSpPr>
          <a:spLocks noChangeAspect="1" noChangeArrowheads="1"/>
        </xdr:cNvSpPr>
      </xdr:nvSpPr>
      <xdr:spPr bwMode="auto">
        <a:xfrm>
          <a:off x="3048000" y="2592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45</xdr:row>
      <xdr:rowOff>0</xdr:rowOff>
    </xdr:from>
    <xdr:to>
      <xdr:col>5</xdr:col>
      <xdr:colOff>304800</xdr:colOff>
      <xdr:row>45</xdr:row>
      <xdr:rowOff>314325</xdr:rowOff>
    </xdr:to>
    <xdr:sp macro="" textlink="">
      <xdr:nvSpPr>
        <xdr:cNvPr id="2316" name="AutoShape 268">
          <a:hlinkClick xmlns:r="http://schemas.openxmlformats.org/officeDocument/2006/relationships" r:id="" tooltip="Information updated on 2022-12-26 13:34:51"/>
          <a:extLst>
            <a:ext uri="{FF2B5EF4-FFF2-40B4-BE49-F238E27FC236}">
              <a16:creationId xmlns:a16="http://schemas.microsoft.com/office/drawing/2014/main" id="{8582B6DC-221C-A3D4-A967-BE07262F6E39}"/>
            </a:ext>
          </a:extLst>
        </xdr:cNvPr>
        <xdr:cNvSpPr>
          <a:spLocks noChangeAspect="1" noChangeArrowheads="1"/>
        </xdr:cNvSpPr>
      </xdr:nvSpPr>
      <xdr:spPr bwMode="auto">
        <a:xfrm>
          <a:off x="3657600" y="2592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45</xdr:row>
      <xdr:rowOff>0</xdr:rowOff>
    </xdr:from>
    <xdr:to>
      <xdr:col>5</xdr:col>
      <xdr:colOff>304800</xdr:colOff>
      <xdr:row>45</xdr:row>
      <xdr:rowOff>314325</xdr:rowOff>
    </xdr:to>
    <xdr:sp macro="" textlink="">
      <xdr:nvSpPr>
        <xdr:cNvPr id="2317" name="AutoShape 26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AEED4A74-82DD-5683-BE87-A4BB4482E990}"/>
            </a:ext>
          </a:extLst>
        </xdr:cNvPr>
        <xdr:cNvSpPr>
          <a:spLocks noChangeAspect="1" noChangeArrowheads="1"/>
        </xdr:cNvSpPr>
      </xdr:nvSpPr>
      <xdr:spPr bwMode="auto">
        <a:xfrm>
          <a:off x="4267200" y="2592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45</xdr:row>
      <xdr:rowOff>0</xdr:rowOff>
    </xdr:from>
    <xdr:to>
      <xdr:col>5</xdr:col>
      <xdr:colOff>304800</xdr:colOff>
      <xdr:row>45</xdr:row>
      <xdr:rowOff>314325</xdr:rowOff>
    </xdr:to>
    <xdr:sp macro="" textlink="">
      <xdr:nvSpPr>
        <xdr:cNvPr id="2318" name="AutoShape 270">
          <a:hlinkClick xmlns:r="http://schemas.openxmlformats.org/officeDocument/2006/relationships" r:id="rId134" tgtFrame="_blank" tooltip="Go to the Message Board Forum!"/>
          <a:extLst>
            <a:ext uri="{FF2B5EF4-FFF2-40B4-BE49-F238E27FC236}">
              <a16:creationId xmlns:a16="http://schemas.microsoft.com/office/drawing/2014/main" id="{FD2D5F47-AB4B-0EDA-EBED-5674882D63A3}"/>
            </a:ext>
          </a:extLst>
        </xdr:cNvPr>
        <xdr:cNvSpPr>
          <a:spLocks noChangeAspect="1" noChangeArrowheads="1"/>
        </xdr:cNvSpPr>
      </xdr:nvSpPr>
      <xdr:spPr bwMode="auto">
        <a:xfrm>
          <a:off x="4876800" y="2592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123825</xdr:rowOff>
    </xdr:to>
    <xdr:sp macro="" textlink="">
      <xdr:nvSpPr>
        <xdr:cNvPr id="2319" name="AutoShape 271">
          <a:hlinkClick xmlns:r="http://schemas.openxmlformats.org/officeDocument/2006/relationships" r:id="rId135"/>
          <a:extLst>
            <a:ext uri="{FF2B5EF4-FFF2-40B4-BE49-F238E27FC236}">
              <a16:creationId xmlns:a16="http://schemas.microsoft.com/office/drawing/2014/main" id="{5C9E3641-954B-1CAE-E86E-9B20B6B6226B}"/>
            </a:ext>
          </a:extLst>
        </xdr:cNvPr>
        <xdr:cNvSpPr>
          <a:spLocks noChangeAspect="1" noChangeArrowheads="1"/>
        </xdr:cNvSpPr>
      </xdr:nvSpPr>
      <xdr:spPr bwMode="auto">
        <a:xfrm>
          <a:off x="0" y="26581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123825</xdr:rowOff>
    </xdr:to>
    <xdr:sp macro="" textlink="">
      <xdr:nvSpPr>
        <xdr:cNvPr id="2320" name="AutoShape 272" descr="Port Orchard Yacht Club Club's Reciprocal Information Page">
          <a:hlinkClick xmlns:r="http://schemas.openxmlformats.org/officeDocument/2006/relationships" r:id="rId136" tgtFrame="_blank" tooltip="Port Orchard Yacht Club Club's Reciprocal Information Page"/>
          <a:extLst>
            <a:ext uri="{FF2B5EF4-FFF2-40B4-BE49-F238E27FC236}">
              <a16:creationId xmlns:a16="http://schemas.microsoft.com/office/drawing/2014/main" id="{E4D08710-B56D-001D-CA27-1D6863ECF305}"/>
            </a:ext>
          </a:extLst>
        </xdr:cNvPr>
        <xdr:cNvSpPr>
          <a:spLocks noChangeAspect="1" noChangeArrowheads="1"/>
        </xdr:cNvSpPr>
      </xdr:nvSpPr>
      <xdr:spPr bwMode="auto">
        <a:xfrm>
          <a:off x="609600" y="26581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304800</xdr:colOff>
      <xdr:row>47</xdr:row>
      <xdr:rowOff>123825</xdr:rowOff>
    </xdr:to>
    <xdr:sp macro="" textlink="">
      <xdr:nvSpPr>
        <xdr:cNvPr id="2321" name="AutoShape 27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5B39C324-5D0A-9124-3DE9-57F11A7C9A56}"/>
            </a:ext>
          </a:extLst>
        </xdr:cNvPr>
        <xdr:cNvSpPr>
          <a:spLocks noChangeAspect="1" noChangeArrowheads="1"/>
        </xdr:cNvSpPr>
      </xdr:nvSpPr>
      <xdr:spPr bwMode="auto">
        <a:xfrm>
          <a:off x="3048000" y="26581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304800</xdr:colOff>
      <xdr:row>47</xdr:row>
      <xdr:rowOff>123825</xdr:rowOff>
    </xdr:to>
    <xdr:sp macro="" textlink="">
      <xdr:nvSpPr>
        <xdr:cNvPr id="2322" name="AutoShape 274">
          <a:hlinkClick xmlns:r="http://schemas.openxmlformats.org/officeDocument/2006/relationships" r:id="" tooltip="Information updated on 2023-02-17 17:56:35"/>
          <a:extLst>
            <a:ext uri="{FF2B5EF4-FFF2-40B4-BE49-F238E27FC236}">
              <a16:creationId xmlns:a16="http://schemas.microsoft.com/office/drawing/2014/main" id="{371E13C7-F170-62A7-10AE-13835BB89A50}"/>
            </a:ext>
          </a:extLst>
        </xdr:cNvPr>
        <xdr:cNvSpPr>
          <a:spLocks noChangeAspect="1" noChangeArrowheads="1"/>
        </xdr:cNvSpPr>
      </xdr:nvSpPr>
      <xdr:spPr bwMode="auto">
        <a:xfrm>
          <a:off x="3657600" y="26581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304800</xdr:colOff>
      <xdr:row>47</xdr:row>
      <xdr:rowOff>123825</xdr:rowOff>
    </xdr:to>
    <xdr:sp macro="" textlink="">
      <xdr:nvSpPr>
        <xdr:cNvPr id="2323" name="AutoShape 27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035EFC02-CB08-8A90-BBBB-DDBEF0F27C60}"/>
            </a:ext>
          </a:extLst>
        </xdr:cNvPr>
        <xdr:cNvSpPr>
          <a:spLocks noChangeAspect="1" noChangeArrowheads="1"/>
        </xdr:cNvSpPr>
      </xdr:nvSpPr>
      <xdr:spPr bwMode="auto">
        <a:xfrm>
          <a:off x="4267200" y="26581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304800</xdr:colOff>
      <xdr:row>47</xdr:row>
      <xdr:rowOff>123825</xdr:rowOff>
    </xdr:to>
    <xdr:sp macro="" textlink="">
      <xdr:nvSpPr>
        <xdr:cNvPr id="2324" name="AutoShape 276">
          <a:hlinkClick xmlns:r="http://schemas.openxmlformats.org/officeDocument/2006/relationships" r:id="rId137" tgtFrame="_blank" tooltip="Go to the Message Board Forum!"/>
          <a:extLst>
            <a:ext uri="{FF2B5EF4-FFF2-40B4-BE49-F238E27FC236}">
              <a16:creationId xmlns:a16="http://schemas.microsoft.com/office/drawing/2014/main" id="{26615F99-589C-D109-34D0-9DF7A93A25B6}"/>
            </a:ext>
          </a:extLst>
        </xdr:cNvPr>
        <xdr:cNvSpPr>
          <a:spLocks noChangeAspect="1" noChangeArrowheads="1"/>
        </xdr:cNvSpPr>
      </xdr:nvSpPr>
      <xdr:spPr bwMode="auto">
        <a:xfrm>
          <a:off x="4876800" y="26581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123825</xdr:rowOff>
    </xdr:to>
    <xdr:sp macro="" textlink="">
      <xdr:nvSpPr>
        <xdr:cNvPr id="2325" name="AutoShape 277">
          <a:hlinkClick xmlns:r="http://schemas.openxmlformats.org/officeDocument/2006/relationships" r:id="rId138"/>
          <a:extLst>
            <a:ext uri="{FF2B5EF4-FFF2-40B4-BE49-F238E27FC236}">
              <a16:creationId xmlns:a16="http://schemas.microsoft.com/office/drawing/2014/main" id="{761D5B27-FDF5-A2DF-0217-61FC12D33904}"/>
            </a:ext>
          </a:extLst>
        </xdr:cNvPr>
        <xdr:cNvSpPr>
          <a:spLocks noChangeAspect="1" noChangeArrowheads="1"/>
        </xdr:cNvSpPr>
      </xdr:nvSpPr>
      <xdr:spPr bwMode="auto">
        <a:xfrm>
          <a:off x="0" y="2724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123825</xdr:rowOff>
    </xdr:to>
    <xdr:sp macro="" textlink="">
      <xdr:nvSpPr>
        <xdr:cNvPr id="2326" name="AutoShape 278" descr="Port Townsend Yacht Club Club's Reciprocal Information Page">
          <a:hlinkClick xmlns:r="http://schemas.openxmlformats.org/officeDocument/2006/relationships" r:id="rId139" tgtFrame="_blank" tooltip="Port Townsend Yacht Club Club's Reciprocal Information Page"/>
          <a:extLst>
            <a:ext uri="{FF2B5EF4-FFF2-40B4-BE49-F238E27FC236}">
              <a16:creationId xmlns:a16="http://schemas.microsoft.com/office/drawing/2014/main" id="{533CB7DE-0296-4E29-D1C6-0DBBA270EC30}"/>
            </a:ext>
          </a:extLst>
        </xdr:cNvPr>
        <xdr:cNvSpPr>
          <a:spLocks noChangeAspect="1" noChangeArrowheads="1"/>
        </xdr:cNvSpPr>
      </xdr:nvSpPr>
      <xdr:spPr bwMode="auto">
        <a:xfrm>
          <a:off x="609600" y="2724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304800</xdr:colOff>
      <xdr:row>48</xdr:row>
      <xdr:rowOff>123825</xdr:rowOff>
    </xdr:to>
    <xdr:sp macro="" textlink="">
      <xdr:nvSpPr>
        <xdr:cNvPr id="2327" name="AutoShape 27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A1D6453D-524A-6EBA-46A2-223DFBC2A26B}"/>
            </a:ext>
          </a:extLst>
        </xdr:cNvPr>
        <xdr:cNvSpPr>
          <a:spLocks noChangeAspect="1" noChangeArrowheads="1"/>
        </xdr:cNvSpPr>
      </xdr:nvSpPr>
      <xdr:spPr bwMode="auto">
        <a:xfrm>
          <a:off x="3048000" y="2724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304800</xdr:colOff>
      <xdr:row>48</xdr:row>
      <xdr:rowOff>123825</xdr:rowOff>
    </xdr:to>
    <xdr:sp macro="" textlink="">
      <xdr:nvSpPr>
        <xdr:cNvPr id="2328" name="AutoShape 280">
          <a:hlinkClick xmlns:r="http://schemas.openxmlformats.org/officeDocument/2006/relationships" r:id="" tooltip="Information updated on 2023-01-13 12:36:52"/>
          <a:extLst>
            <a:ext uri="{FF2B5EF4-FFF2-40B4-BE49-F238E27FC236}">
              <a16:creationId xmlns:a16="http://schemas.microsoft.com/office/drawing/2014/main" id="{1F577B90-77B3-3D20-BBB9-A49DF690B4D5}"/>
            </a:ext>
          </a:extLst>
        </xdr:cNvPr>
        <xdr:cNvSpPr>
          <a:spLocks noChangeAspect="1" noChangeArrowheads="1"/>
        </xdr:cNvSpPr>
      </xdr:nvSpPr>
      <xdr:spPr bwMode="auto">
        <a:xfrm>
          <a:off x="3657600" y="2724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304800</xdr:colOff>
      <xdr:row>48</xdr:row>
      <xdr:rowOff>123825</xdr:rowOff>
    </xdr:to>
    <xdr:sp macro="" textlink="">
      <xdr:nvSpPr>
        <xdr:cNvPr id="2329" name="AutoShape 28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B3BD27E5-D8AC-A7E5-0F6E-3FD7FABAB8F3}"/>
            </a:ext>
          </a:extLst>
        </xdr:cNvPr>
        <xdr:cNvSpPr>
          <a:spLocks noChangeAspect="1" noChangeArrowheads="1"/>
        </xdr:cNvSpPr>
      </xdr:nvSpPr>
      <xdr:spPr bwMode="auto">
        <a:xfrm>
          <a:off x="4267200" y="2724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304800</xdr:colOff>
      <xdr:row>48</xdr:row>
      <xdr:rowOff>123825</xdr:rowOff>
    </xdr:to>
    <xdr:sp macro="" textlink="">
      <xdr:nvSpPr>
        <xdr:cNvPr id="2330" name="AutoShape 282">
          <a:hlinkClick xmlns:r="http://schemas.openxmlformats.org/officeDocument/2006/relationships" r:id="rId140" tgtFrame="_blank" tooltip="Go to the Message Board Forum!"/>
          <a:extLst>
            <a:ext uri="{FF2B5EF4-FFF2-40B4-BE49-F238E27FC236}">
              <a16:creationId xmlns:a16="http://schemas.microsoft.com/office/drawing/2014/main" id="{9A663759-11B5-C95A-03B3-725C13F1FFB1}"/>
            </a:ext>
          </a:extLst>
        </xdr:cNvPr>
        <xdr:cNvSpPr>
          <a:spLocks noChangeAspect="1" noChangeArrowheads="1"/>
        </xdr:cNvSpPr>
      </xdr:nvSpPr>
      <xdr:spPr bwMode="auto">
        <a:xfrm>
          <a:off x="4876800" y="2724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123825</xdr:rowOff>
    </xdr:to>
    <xdr:sp macro="" textlink="">
      <xdr:nvSpPr>
        <xdr:cNvPr id="2331" name="AutoShape 283">
          <a:hlinkClick xmlns:r="http://schemas.openxmlformats.org/officeDocument/2006/relationships" r:id="rId141"/>
          <a:extLst>
            <a:ext uri="{FF2B5EF4-FFF2-40B4-BE49-F238E27FC236}">
              <a16:creationId xmlns:a16="http://schemas.microsoft.com/office/drawing/2014/main" id="{6D875003-39CF-187A-329B-6D597D15E381}"/>
            </a:ext>
          </a:extLst>
        </xdr:cNvPr>
        <xdr:cNvSpPr>
          <a:spLocks noChangeAspect="1" noChangeArrowheads="1"/>
        </xdr:cNvSpPr>
      </xdr:nvSpPr>
      <xdr:spPr bwMode="auto">
        <a:xfrm>
          <a:off x="0" y="27901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123825</xdr:rowOff>
    </xdr:to>
    <xdr:sp macro="" textlink="">
      <xdr:nvSpPr>
        <xdr:cNvPr id="2332" name="AutoShape 284" descr="Portland Yacht Club Club's Reciprocal Information Page">
          <a:hlinkClick xmlns:r="http://schemas.openxmlformats.org/officeDocument/2006/relationships" r:id="rId142" tgtFrame="_blank" tooltip="Portland Yacht Club Club's Reciprocal Information Page"/>
          <a:extLst>
            <a:ext uri="{FF2B5EF4-FFF2-40B4-BE49-F238E27FC236}">
              <a16:creationId xmlns:a16="http://schemas.microsoft.com/office/drawing/2014/main" id="{7DD75E78-F0F4-5388-6D60-159C82682C25}"/>
            </a:ext>
          </a:extLst>
        </xdr:cNvPr>
        <xdr:cNvSpPr>
          <a:spLocks noChangeAspect="1" noChangeArrowheads="1"/>
        </xdr:cNvSpPr>
      </xdr:nvSpPr>
      <xdr:spPr bwMode="auto">
        <a:xfrm>
          <a:off x="609600" y="27901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304800</xdr:colOff>
      <xdr:row>49</xdr:row>
      <xdr:rowOff>123825</xdr:rowOff>
    </xdr:to>
    <xdr:sp macro="" textlink="">
      <xdr:nvSpPr>
        <xdr:cNvPr id="2333" name="AutoShape 28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62A38575-5763-63EB-8443-69ED1D9B025B}"/>
            </a:ext>
          </a:extLst>
        </xdr:cNvPr>
        <xdr:cNvSpPr>
          <a:spLocks noChangeAspect="1" noChangeArrowheads="1"/>
        </xdr:cNvSpPr>
      </xdr:nvSpPr>
      <xdr:spPr bwMode="auto">
        <a:xfrm>
          <a:off x="3048000" y="27901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304800</xdr:colOff>
      <xdr:row>49</xdr:row>
      <xdr:rowOff>123825</xdr:rowOff>
    </xdr:to>
    <xdr:sp macro="" textlink="">
      <xdr:nvSpPr>
        <xdr:cNvPr id="2334" name="AutoShape 286">
          <a:hlinkClick xmlns:r="http://schemas.openxmlformats.org/officeDocument/2006/relationships" r:id="" tooltip="Information updated on 2023-03-10 10:25:11"/>
          <a:extLst>
            <a:ext uri="{FF2B5EF4-FFF2-40B4-BE49-F238E27FC236}">
              <a16:creationId xmlns:a16="http://schemas.microsoft.com/office/drawing/2014/main" id="{E8B48462-A1A9-CA04-2C23-49F16221E092}"/>
            </a:ext>
          </a:extLst>
        </xdr:cNvPr>
        <xdr:cNvSpPr>
          <a:spLocks noChangeAspect="1" noChangeArrowheads="1"/>
        </xdr:cNvSpPr>
      </xdr:nvSpPr>
      <xdr:spPr bwMode="auto">
        <a:xfrm>
          <a:off x="3657600" y="27901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304800</xdr:colOff>
      <xdr:row>49</xdr:row>
      <xdr:rowOff>123825</xdr:rowOff>
    </xdr:to>
    <xdr:sp macro="" textlink="">
      <xdr:nvSpPr>
        <xdr:cNvPr id="2335" name="AutoShape 28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52283B56-6573-8283-8332-6901EDF3AED0}"/>
            </a:ext>
          </a:extLst>
        </xdr:cNvPr>
        <xdr:cNvSpPr>
          <a:spLocks noChangeAspect="1" noChangeArrowheads="1"/>
        </xdr:cNvSpPr>
      </xdr:nvSpPr>
      <xdr:spPr bwMode="auto">
        <a:xfrm>
          <a:off x="4267200" y="27901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304800</xdr:colOff>
      <xdr:row>49</xdr:row>
      <xdr:rowOff>123825</xdr:rowOff>
    </xdr:to>
    <xdr:sp macro="" textlink="">
      <xdr:nvSpPr>
        <xdr:cNvPr id="2336" name="AutoShape 288">
          <a:hlinkClick xmlns:r="http://schemas.openxmlformats.org/officeDocument/2006/relationships" r:id="rId143" tgtFrame="_blank" tooltip="Go to the Message Board Forum!"/>
          <a:extLst>
            <a:ext uri="{FF2B5EF4-FFF2-40B4-BE49-F238E27FC236}">
              <a16:creationId xmlns:a16="http://schemas.microsoft.com/office/drawing/2014/main" id="{4356E1CB-38CC-DAD3-5439-500A6AF629ED}"/>
            </a:ext>
          </a:extLst>
        </xdr:cNvPr>
        <xdr:cNvSpPr>
          <a:spLocks noChangeAspect="1" noChangeArrowheads="1"/>
        </xdr:cNvSpPr>
      </xdr:nvSpPr>
      <xdr:spPr bwMode="auto">
        <a:xfrm>
          <a:off x="4876800" y="27901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123825</xdr:rowOff>
    </xdr:to>
    <xdr:sp macro="" textlink="">
      <xdr:nvSpPr>
        <xdr:cNvPr id="2337" name="AutoShape 289">
          <a:hlinkClick xmlns:r="http://schemas.openxmlformats.org/officeDocument/2006/relationships" r:id="rId144"/>
          <a:extLst>
            <a:ext uri="{FF2B5EF4-FFF2-40B4-BE49-F238E27FC236}">
              <a16:creationId xmlns:a16="http://schemas.microsoft.com/office/drawing/2014/main" id="{C63A80D0-001D-DA79-0AFA-AABD237F4F26}"/>
            </a:ext>
          </a:extLst>
        </xdr:cNvPr>
        <xdr:cNvSpPr>
          <a:spLocks noChangeAspect="1" noChangeArrowheads="1"/>
        </xdr:cNvSpPr>
      </xdr:nvSpPr>
      <xdr:spPr bwMode="auto">
        <a:xfrm>
          <a:off x="0" y="2839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123825</xdr:rowOff>
    </xdr:to>
    <xdr:sp macro="" textlink="">
      <xdr:nvSpPr>
        <xdr:cNvPr id="2338" name="AutoShape 290" descr="Poulsbo Yacht Club Club's Reciprocal Information Page">
          <a:hlinkClick xmlns:r="http://schemas.openxmlformats.org/officeDocument/2006/relationships" r:id="rId145" tgtFrame="_blank" tooltip="Poulsbo Yacht Club Club's Reciprocal Information Page"/>
          <a:extLst>
            <a:ext uri="{FF2B5EF4-FFF2-40B4-BE49-F238E27FC236}">
              <a16:creationId xmlns:a16="http://schemas.microsoft.com/office/drawing/2014/main" id="{B17E90A2-CFF0-F546-EF9D-4DA126DA7C1B}"/>
            </a:ext>
          </a:extLst>
        </xdr:cNvPr>
        <xdr:cNvSpPr>
          <a:spLocks noChangeAspect="1" noChangeArrowheads="1"/>
        </xdr:cNvSpPr>
      </xdr:nvSpPr>
      <xdr:spPr bwMode="auto">
        <a:xfrm>
          <a:off x="609600" y="2839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304800</xdr:colOff>
      <xdr:row>50</xdr:row>
      <xdr:rowOff>123825</xdr:rowOff>
    </xdr:to>
    <xdr:sp macro="" textlink="">
      <xdr:nvSpPr>
        <xdr:cNvPr id="2339" name="AutoShape 29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CD7DEF25-33AF-0CA6-CE19-1D08953DACEC}"/>
            </a:ext>
          </a:extLst>
        </xdr:cNvPr>
        <xdr:cNvSpPr>
          <a:spLocks noChangeAspect="1" noChangeArrowheads="1"/>
        </xdr:cNvSpPr>
      </xdr:nvSpPr>
      <xdr:spPr bwMode="auto">
        <a:xfrm>
          <a:off x="3048000" y="2839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304800</xdr:colOff>
      <xdr:row>50</xdr:row>
      <xdr:rowOff>123825</xdr:rowOff>
    </xdr:to>
    <xdr:sp macro="" textlink="">
      <xdr:nvSpPr>
        <xdr:cNvPr id="2340" name="AutoShape 292">
          <a:hlinkClick xmlns:r="http://schemas.openxmlformats.org/officeDocument/2006/relationships" r:id="" tooltip="Information updated on 2022-11-28 20:32:44"/>
          <a:extLst>
            <a:ext uri="{FF2B5EF4-FFF2-40B4-BE49-F238E27FC236}">
              <a16:creationId xmlns:a16="http://schemas.microsoft.com/office/drawing/2014/main" id="{3D2DEE99-7DB6-6276-3E8D-80AD869D6836}"/>
            </a:ext>
          </a:extLst>
        </xdr:cNvPr>
        <xdr:cNvSpPr>
          <a:spLocks noChangeAspect="1" noChangeArrowheads="1"/>
        </xdr:cNvSpPr>
      </xdr:nvSpPr>
      <xdr:spPr bwMode="auto">
        <a:xfrm>
          <a:off x="3657600" y="2839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304800</xdr:colOff>
      <xdr:row>50</xdr:row>
      <xdr:rowOff>123825</xdr:rowOff>
    </xdr:to>
    <xdr:sp macro="" textlink="">
      <xdr:nvSpPr>
        <xdr:cNvPr id="2341" name="AutoShape 29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E37CFB43-29A0-391A-72A2-601AF53C5241}"/>
            </a:ext>
          </a:extLst>
        </xdr:cNvPr>
        <xdr:cNvSpPr>
          <a:spLocks noChangeAspect="1" noChangeArrowheads="1"/>
        </xdr:cNvSpPr>
      </xdr:nvSpPr>
      <xdr:spPr bwMode="auto">
        <a:xfrm>
          <a:off x="4267200" y="2839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304800</xdr:colOff>
      <xdr:row>50</xdr:row>
      <xdr:rowOff>123825</xdr:rowOff>
    </xdr:to>
    <xdr:sp macro="" textlink="">
      <xdr:nvSpPr>
        <xdr:cNvPr id="2342" name="AutoShape 294">
          <a:hlinkClick xmlns:r="http://schemas.openxmlformats.org/officeDocument/2006/relationships" r:id="rId146" tgtFrame="_blank" tooltip="Go to the Message Board Forum!"/>
          <a:extLst>
            <a:ext uri="{FF2B5EF4-FFF2-40B4-BE49-F238E27FC236}">
              <a16:creationId xmlns:a16="http://schemas.microsoft.com/office/drawing/2014/main" id="{9B0CDE45-9F27-BB8A-ED26-0DF1A4A211CA}"/>
            </a:ext>
          </a:extLst>
        </xdr:cNvPr>
        <xdr:cNvSpPr>
          <a:spLocks noChangeAspect="1" noChangeArrowheads="1"/>
        </xdr:cNvSpPr>
      </xdr:nvSpPr>
      <xdr:spPr bwMode="auto">
        <a:xfrm>
          <a:off x="4876800" y="2839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2343" name="AutoShape 295">
          <a:hlinkClick xmlns:r="http://schemas.openxmlformats.org/officeDocument/2006/relationships" r:id="rId147"/>
          <a:extLst>
            <a:ext uri="{FF2B5EF4-FFF2-40B4-BE49-F238E27FC236}">
              <a16:creationId xmlns:a16="http://schemas.microsoft.com/office/drawing/2014/main" id="{ED49C365-7535-060B-BB9F-91443E83950C}"/>
            </a:ext>
          </a:extLst>
        </xdr:cNvPr>
        <xdr:cNvSpPr>
          <a:spLocks noChangeAspect="1" noChangeArrowheads="1"/>
        </xdr:cNvSpPr>
      </xdr:nvSpPr>
      <xdr:spPr bwMode="auto">
        <a:xfrm>
          <a:off x="0" y="2889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2344" name="AutoShape 296" descr="Puget Sound Yacht Club Club's Reciprocal Information Page">
          <a:hlinkClick xmlns:r="http://schemas.openxmlformats.org/officeDocument/2006/relationships" r:id="rId148" tgtFrame="_blank" tooltip="Puget Sound Yacht Club Club's Reciprocal Information Page"/>
          <a:extLst>
            <a:ext uri="{FF2B5EF4-FFF2-40B4-BE49-F238E27FC236}">
              <a16:creationId xmlns:a16="http://schemas.microsoft.com/office/drawing/2014/main" id="{2AAE9345-6443-D821-3501-184980F382A0}"/>
            </a:ext>
          </a:extLst>
        </xdr:cNvPr>
        <xdr:cNvSpPr>
          <a:spLocks noChangeAspect="1" noChangeArrowheads="1"/>
        </xdr:cNvSpPr>
      </xdr:nvSpPr>
      <xdr:spPr bwMode="auto">
        <a:xfrm>
          <a:off x="609600" y="2889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304800</xdr:colOff>
      <xdr:row>51</xdr:row>
      <xdr:rowOff>123825</xdr:rowOff>
    </xdr:to>
    <xdr:sp macro="" textlink="">
      <xdr:nvSpPr>
        <xdr:cNvPr id="2345" name="AutoShape 29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1034A9AC-AD5D-291D-0F75-607F98EFB69C}"/>
            </a:ext>
          </a:extLst>
        </xdr:cNvPr>
        <xdr:cNvSpPr>
          <a:spLocks noChangeAspect="1" noChangeArrowheads="1"/>
        </xdr:cNvSpPr>
      </xdr:nvSpPr>
      <xdr:spPr bwMode="auto">
        <a:xfrm>
          <a:off x="3048000" y="2889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304800</xdr:colOff>
      <xdr:row>51</xdr:row>
      <xdr:rowOff>123825</xdr:rowOff>
    </xdr:to>
    <xdr:sp macro="" textlink="">
      <xdr:nvSpPr>
        <xdr:cNvPr id="2346" name="AutoShape 298">
          <a:hlinkClick xmlns:r="http://schemas.openxmlformats.org/officeDocument/2006/relationships" r:id="" tooltip="Information updated on 2022-04-26 14:31:53"/>
          <a:extLst>
            <a:ext uri="{FF2B5EF4-FFF2-40B4-BE49-F238E27FC236}">
              <a16:creationId xmlns:a16="http://schemas.microsoft.com/office/drawing/2014/main" id="{C21C6F48-8A07-20B1-EC85-39B02506F799}"/>
            </a:ext>
          </a:extLst>
        </xdr:cNvPr>
        <xdr:cNvSpPr>
          <a:spLocks noChangeAspect="1" noChangeArrowheads="1"/>
        </xdr:cNvSpPr>
      </xdr:nvSpPr>
      <xdr:spPr bwMode="auto">
        <a:xfrm>
          <a:off x="3657600" y="2889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304800</xdr:colOff>
      <xdr:row>51</xdr:row>
      <xdr:rowOff>123825</xdr:rowOff>
    </xdr:to>
    <xdr:sp macro="" textlink="">
      <xdr:nvSpPr>
        <xdr:cNvPr id="2347" name="AutoShape 29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7F8B805D-4230-40C2-4494-C0EB260C64E1}"/>
            </a:ext>
          </a:extLst>
        </xdr:cNvPr>
        <xdr:cNvSpPr>
          <a:spLocks noChangeAspect="1" noChangeArrowheads="1"/>
        </xdr:cNvSpPr>
      </xdr:nvSpPr>
      <xdr:spPr bwMode="auto">
        <a:xfrm>
          <a:off x="4267200" y="2889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304800</xdr:colOff>
      <xdr:row>51</xdr:row>
      <xdr:rowOff>123825</xdr:rowOff>
    </xdr:to>
    <xdr:sp macro="" textlink="">
      <xdr:nvSpPr>
        <xdr:cNvPr id="2348" name="AutoShape 300">
          <a:hlinkClick xmlns:r="http://schemas.openxmlformats.org/officeDocument/2006/relationships" r:id="rId149" tgtFrame="_blank" tooltip="Go to the Message Board Forum!"/>
          <a:extLst>
            <a:ext uri="{FF2B5EF4-FFF2-40B4-BE49-F238E27FC236}">
              <a16:creationId xmlns:a16="http://schemas.microsoft.com/office/drawing/2014/main" id="{C3E789DC-487E-7A68-5727-3B853F39665D}"/>
            </a:ext>
          </a:extLst>
        </xdr:cNvPr>
        <xdr:cNvSpPr>
          <a:spLocks noChangeAspect="1" noChangeArrowheads="1"/>
        </xdr:cNvSpPr>
      </xdr:nvSpPr>
      <xdr:spPr bwMode="auto">
        <a:xfrm>
          <a:off x="4876800" y="2889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52</xdr:row>
      <xdr:rowOff>123825</xdr:rowOff>
    </xdr:to>
    <xdr:sp macro="" textlink="">
      <xdr:nvSpPr>
        <xdr:cNvPr id="2349" name="AutoShape 301">
          <a:hlinkClick xmlns:r="http://schemas.openxmlformats.org/officeDocument/2006/relationships" r:id="rId150"/>
          <a:extLst>
            <a:ext uri="{FF2B5EF4-FFF2-40B4-BE49-F238E27FC236}">
              <a16:creationId xmlns:a16="http://schemas.microsoft.com/office/drawing/2014/main" id="{2CBB4AF2-DBC3-DD99-1445-EE84187E27F4}"/>
            </a:ext>
          </a:extLst>
        </xdr:cNvPr>
        <xdr:cNvSpPr>
          <a:spLocks noChangeAspect="1" noChangeArrowheads="1"/>
        </xdr:cNvSpPr>
      </xdr:nvSpPr>
      <xdr:spPr bwMode="auto">
        <a:xfrm>
          <a:off x="0" y="2955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52</xdr:row>
      <xdr:rowOff>123825</xdr:rowOff>
    </xdr:to>
    <xdr:sp macro="" textlink="">
      <xdr:nvSpPr>
        <xdr:cNvPr id="2350" name="AutoShape 302" descr="Quartermaster Yacht Club Club's Reciprocal Information Page">
          <a:hlinkClick xmlns:r="http://schemas.openxmlformats.org/officeDocument/2006/relationships" r:id="rId151" tgtFrame="_blank" tooltip="Quartermaster Yacht Club Club's Reciprocal Information Page"/>
          <a:extLst>
            <a:ext uri="{FF2B5EF4-FFF2-40B4-BE49-F238E27FC236}">
              <a16:creationId xmlns:a16="http://schemas.microsoft.com/office/drawing/2014/main" id="{3AA57DAA-0250-04AB-E2A2-BD6ECBBF2C2F}"/>
            </a:ext>
          </a:extLst>
        </xdr:cNvPr>
        <xdr:cNvSpPr>
          <a:spLocks noChangeAspect="1" noChangeArrowheads="1"/>
        </xdr:cNvSpPr>
      </xdr:nvSpPr>
      <xdr:spPr bwMode="auto">
        <a:xfrm>
          <a:off x="609600" y="2955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51</xdr:row>
      <xdr:rowOff>0</xdr:rowOff>
    </xdr:from>
    <xdr:to>
      <xdr:col>5</xdr:col>
      <xdr:colOff>304800</xdr:colOff>
      <xdr:row>52</xdr:row>
      <xdr:rowOff>123825</xdr:rowOff>
    </xdr:to>
    <xdr:sp macro="" textlink="">
      <xdr:nvSpPr>
        <xdr:cNvPr id="2351" name="AutoShape 30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5A2BB74F-FE15-A1D6-5307-0F92757C0084}"/>
            </a:ext>
          </a:extLst>
        </xdr:cNvPr>
        <xdr:cNvSpPr>
          <a:spLocks noChangeAspect="1" noChangeArrowheads="1"/>
        </xdr:cNvSpPr>
      </xdr:nvSpPr>
      <xdr:spPr bwMode="auto">
        <a:xfrm>
          <a:off x="3048000" y="2955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51</xdr:row>
      <xdr:rowOff>0</xdr:rowOff>
    </xdr:from>
    <xdr:to>
      <xdr:col>5</xdr:col>
      <xdr:colOff>304800</xdr:colOff>
      <xdr:row>52</xdr:row>
      <xdr:rowOff>123825</xdr:rowOff>
    </xdr:to>
    <xdr:sp macro="" textlink="">
      <xdr:nvSpPr>
        <xdr:cNvPr id="2352" name="AutoShape 304">
          <a:hlinkClick xmlns:r="http://schemas.openxmlformats.org/officeDocument/2006/relationships" r:id="" tooltip="Information updated on 2023-04-01 13:45:01"/>
          <a:extLst>
            <a:ext uri="{FF2B5EF4-FFF2-40B4-BE49-F238E27FC236}">
              <a16:creationId xmlns:a16="http://schemas.microsoft.com/office/drawing/2014/main" id="{653A95F8-A397-1861-F0D7-2287E3BAF13B}"/>
            </a:ext>
          </a:extLst>
        </xdr:cNvPr>
        <xdr:cNvSpPr>
          <a:spLocks noChangeAspect="1" noChangeArrowheads="1"/>
        </xdr:cNvSpPr>
      </xdr:nvSpPr>
      <xdr:spPr bwMode="auto">
        <a:xfrm>
          <a:off x="3657600" y="2955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51</xdr:row>
      <xdr:rowOff>0</xdr:rowOff>
    </xdr:from>
    <xdr:to>
      <xdr:col>5</xdr:col>
      <xdr:colOff>304800</xdr:colOff>
      <xdr:row>52</xdr:row>
      <xdr:rowOff>123825</xdr:rowOff>
    </xdr:to>
    <xdr:sp macro="" textlink="">
      <xdr:nvSpPr>
        <xdr:cNvPr id="2353" name="AutoShape 30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28DDC9BE-D79A-45F2-BF63-9CBF66B32B06}"/>
            </a:ext>
          </a:extLst>
        </xdr:cNvPr>
        <xdr:cNvSpPr>
          <a:spLocks noChangeAspect="1" noChangeArrowheads="1"/>
        </xdr:cNvSpPr>
      </xdr:nvSpPr>
      <xdr:spPr bwMode="auto">
        <a:xfrm>
          <a:off x="4267200" y="2955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51</xdr:row>
      <xdr:rowOff>0</xdr:rowOff>
    </xdr:from>
    <xdr:to>
      <xdr:col>5</xdr:col>
      <xdr:colOff>304800</xdr:colOff>
      <xdr:row>52</xdr:row>
      <xdr:rowOff>123825</xdr:rowOff>
    </xdr:to>
    <xdr:sp macro="" textlink="">
      <xdr:nvSpPr>
        <xdr:cNvPr id="2354" name="AutoShape 306">
          <a:hlinkClick xmlns:r="http://schemas.openxmlformats.org/officeDocument/2006/relationships" r:id="rId152" tgtFrame="_blank" tooltip="Go to the Message Board Forum!"/>
          <a:extLst>
            <a:ext uri="{FF2B5EF4-FFF2-40B4-BE49-F238E27FC236}">
              <a16:creationId xmlns:a16="http://schemas.microsoft.com/office/drawing/2014/main" id="{DC8A4994-D39B-46C7-563C-B8EE161A625A}"/>
            </a:ext>
          </a:extLst>
        </xdr:cNvPr>
        <xdr:cNvSpPr>
          <a:spLocks noChangeAspect="1" noChangeArrowheads="1"/>
        </xdr:cNvSpPr>
      </xdr:nvSpPr>
      <xdr:spPr bwMode="auto">
        <a:xfrm>
          <a:off x="4876800" y="2955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123825</xdr:rowOff>
    </xdr:to>
    <xdr:sp macro="" textlink="">
      <xdr:nvSpPr>
        <xdr:cNvPr id="2355" name="AutoShape 307">
          <a:hlinkClick xmlns:r="http://schemas.openxmlformats.org/officeDocument/2006/relationships" r:id="rId153"/>
          <a:extLst>
            <a:ext uri="{FF2B5EF4-FFF2-40B4-BE49-F238E27FC236}">
              <a16:creationId xmlns:a16="http://schemas.microsoft.com/office/drawing/2014/main" id="{24A19ADF-04AE-12C7-4C49-B208A78B8414}"/>
            </a:ext>
          </a:extLst>
        </xdr:cNvPr>
        <xdr:cNvSpPr>
          <a:spLocks noChangeAspect="1" noChangeArrowheads="1"/>
        </xdr:cNvSpPr>
      </xdr:nvSpPr>
      <xdr:spPr bwMode="auto">
        <a:xfrm>
          <a:off x="0" y="30213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123825</xdr:rowOff>
    </xdr:to>
    <xdr:sp macro="" textlink="">
      <xdr:nvSpPr>
        <xdr:cNvPr id="2356" name="AutoShape 308" descr="Queen City Yacht Club Club's Reciprocal Information Page">
          <a:hlinkClick xmlns:r="http://schemas.openxmlformats.org/officeDocument/2006/relationships" r:id="rId154" tgtFrame="_blank" tooltip="Queen City Yacht Club Club's Reciprocal Information Page"/>
          <a:extLst>
            <a:ext uri="{FF2B5EF4-FFF2-40B4-BE49-F238E27FC236}">
              <a16:creationId xmlns:a16="http://schemas.microsoft.com/office/drawing/2014/main" id="{7CF19CBF-4A26-A108-7746-9E6BB255C71A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213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304800</xdr:colOff>
      <xdr:row>53</xdr:row>
      <xdr:rowOff>123825</xdr:rowOff>
    </xdr:to>
    <xdr:sp macro="" textlink="">
      <xdr:nvSpPr>
        <xdr:cNvPr id="2357" name="AutoShape 30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228C2434-76A7-D205-C94A-31189A7D8901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0213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304800</xdr:colOff>
      <xdr:row>53</xdr:row>
      <xdr:rowOff>123825</xdr:rowOff>
    </xdr:to>
    <xdr:sp macro="" textlink="">
      <xdr:nvSpPr>
        <xdr:cNvPr id="2358" name="AutoShape 310">
          <a:hlinkClick xmlns:r="http://schemas.openxmlformats.org/officeDocument/2006/relationships" r:id="" tooltip="Information updated on 2021-11-25 11:29:13"/>
          <a:extLst>
            <a:ext uri="{FF2B5EF4-FFF2-40B4-BE49-F238E27FC236}">
              <a16:creationId xmlns:a16="http://schemas.microsoft.com/office/drawing/2014/main" id="{71BFDE4E-6DFE-F699-59F6-1BD2F2177D7C}"/>
            </a:ext>
          </a:extLst>
        </xdr:cNvPr>
        <xdr:cNvSpPr>
          <a:spLocks noChangeAspect="1" noChangeArrowheads="1"/>
        </xdr:cNvSpPr>
      </xdr:nvSpPr>
      <xdr:spPr bwMode="auto">
        <a:xfrm>
          <a:off x="3657600" y="30213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304800</xdr:colOff>
      <xdr:row>53</xdr:row>
      <xdr:rowOff>123825</xdr:rowOff>
    </xdr:to>
    <xdr:sp macro="" textlink="">
      <xdr:nvSpPr>
        <xdr:cNvPr id="2359" name="AutoShape 31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8C2FE947-8C20-B7B5-1E19-08AD5A59469A}"/>
            </a:ext>
          </a:extLst>
        </xdr:cNvPr>
        <xdr:cNvSpPr>
          <a:spLocks noChangeAspect="1" noChangeArrowheads="1"/>
        </xdr:cNvSpPr>
      </xdr:nvSpPr>
      <xdr:spPr bwMode="auto">
        <a:xfrm>
          <a:off x="4267200" y="30213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304800</xdr:colOff>
      <xdr:row>53</xdr:row>
      <xdr:rowOff>123825</xdr:rowOff>
    </xdr:to>
    <xdr:sp macro="" textlink="">
      <xdr:nvSpPr>
        <xdr:cNvPr id="2360" name="AutoShape 312">
          <a:hlinkClick xmlns:r="http://schemas.openxmlformats.org/officeDocument/2006/relationships" r:id="rId155" tgtFrame="_blank" tooltip="Go to the Message Board Forum!"/>
          <a:extLst>
            <a:ext uri="{FF2B5EF4-FFF2-40B4-BE49-F238E27FC236}">
              <a16:creationId xmlns:a16="http://schemas.microsoft.com/office/drawing/2014/main" id="{7EE136A9-F461-5890-93D3-6BF87C28ED89}"/>
            </a:ext>
          </a:extLst>
        </xdr:cNvPr>
        <xdr:cNvSpPr>
          <a:spLocks noChangeAspect="1" noChangeArrowheads="1"/>
        </xdr:cNvSpPr>
      </xdr:nvSpPr>
      <xdr:spPr bwMode="auto">
        <a:xfrm>
          <a:off x="4876800" y="30213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123825</xdr:rowOff>
    </xdr:to>
    <xdr:sp macro="" textlink="">
      <xdr:nvSpPr>
        <xdr:cNvPr id="2361" name="AutoShape 313">
          <a:hlinkClick xmlns:r="http://schemas.openxmlformats.org/officeDocument/2006/relationships" r:id="rId156"/>
          <a:extLst>
            <a:ext uri="{FF2B5EF4-FFF2-40B4-BE49-F238E27FC236}">
              <a16:creationId xmlns:a16="http://schemas.microsoft.com/office/drawing/2014/main" id="{C09B149E-08B6-4B34-8560-1B5CE725DF66}"/>
            </a:ext>
          </a:extLst>
        </xdr:cNvPr>
        <xdr:cNvSpPr>
          <a:spLocks noChangeAspect="1" noChangeArrowheads="1"/>
        </xdr:cNvSpPr>
      </xdr:nvSpPr>
      <xdr:spPr bwMode="auto">
        <a:xfrm>
          <a:off x="0" y="30708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123825</xdr:rowOff>
    </xdr:to>
    <xdr:sp macro="" textlink="">
      <xdr:nvSpPr>
        <xdr:cNvPr id="2362" name="AutoShape 314" descr="Roche Harbor Yacht Club Club's Reciprocal Information Page">
          <a:hlinkClick xmlns:r="http://schemas.openxmlformats.org/officeDocument/2006/relationships" r:id="rId157" tgtFrame="_blank" tooltip="Roche Harbor Yacht Club Club's Reciprocal Information Page"/>
          <a:extLst>
            <a:ext uri="{FF2B5EF4-FFF2-40B4-BE49-F238E27FC236}">
              <a16:creationId xmlns:a16="http://schemas.microsoft.com/office/drawing/2014/main" id="{12F9CC03-CB83-678E-078B-05836366156C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708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304800</xdr:colOff>
      <xdr:row>54</xdr:row>
      <xdr:rowOff>123825</xdr:rowOff>
    </xdr:to>
    <xdr:sp macro="" textlink="">
      <xdr:nvSpPr>
        <xdr:cNvPr id="2363" name="AutoShape 31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51C607B4-902B-B199-5860-3367F0BD88A8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0708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304800</xdr:colOff>
      <xdr:row>54</xdr:row>
      <xdr:rowOff>123825</xdr:rowOff>
    </xdr:to>
    <xdr:sp macro="" textlink="">
      <xdr:nvSpPr>
        <xdr:cNvPr id="2364" name="AutoShape 316">
          <a:hlinkClick xmlns:r="http://schemas.openxmlformats.org/officeDocument/2006/relationships" r:id="" tooltip="Information updated on 2022-11-14 16:40:49"/>
          <a:extLst>
            <a:ext uri="{FF2B5EF4-FFF2-40B4-BE49-F238E27FC236}">
              <a16:creationId xmlns:a16="http://schemas.microsoft.com/office/drawing/2014/main" id="{31FFF6A6-795A-9292-ADA3-D7A68C237AED}"/>
            </a:ext>
          </a:extLst>
        </xdr:cNvPr>
        <xdr:cNvSpPr>
          <a:spLocks noChangeAspect="1" noChangeArrowheads="1"/>
        </xdr:cNvSpPr>
      </xdr:nvSpPr>
      <xdr:spPr bwMode="auto">
        <a:xfrm>
          <a:off x="3657600" y="30708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304800</xdr:colOff>
      <xdr:row>54</xdr:row>
      <xdr:rowOff>123825</xdr:rowOff>
    </xdr:to>
    <xdr:sp macro="" textlink="">
      <xdr:nvSpPr>
        <xdr:cNvPr id="2365" name="AutoShape 31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73F77542-A735-29BC-0AD2-9E518A511FE0}"/>
            </a:ext>
          </a:extLst>
        </xdr:cNvPr>
        <xdr:cNvSpPr>
          <a:spLocks noChangeAspect="1" noChangeArrowheads="1"/>
        </xdr:cNvSpPr>
      </xdr:nvSpPr>
      <xdr:spPr bwMode="auto">
        <a:xfrm>
          <a:off x="4267200" y="30708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304800</xdr:colOff>
      <xdr:row>54</xdr:row>
      <xdr:rowOff>123825</xdr:rowOff>
    </xdr:to>
    <xdr:sp macro="" textlink="">
      <xdr:nvSpPr>
        <xdr:cNvPr id="2366" name="AutoShape 318">
          <a:hlinkClick xmlns:r="http://schemas.openxmlformats.org/officeDocument/2006/relationships" r:id="rId158" tgtFrame="_blank" tooltip="Go to the Message Board Forum!"/>
          <a:extLst>
            <a:ext uri="{FF2B5EF4-FFF2-40B4-BE49-F238E27FC236}">
              <a16:creationId xmlns:a16="http://schemas.microsoft.com/office/drawing/2014/main" id="{55CA20B3-EF7A-B981-BE9C-614449593438}"/>
            </a:ext>
          </a:extLst>
        </xdr:cNvPr>
        <xdr:cNvSpPr>
          <a:spLocks noChangeAspect="1" noChangeArrowheads="1"/>
        </xdr:cNvSpPr>
      </xdr:nvSpPr>
      <xdr:spPr bwMode="auto">
        <a:xfrm>
          <a:off x="4876800" y="30708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123825</xdr:rowOff>
    </xdr:to>
    <xdr:sp macro="" textlink="">
      <xdr:nvSpPr>
        <xdr:cNvPr id="2367" name="AutoShape 319">
          <a:hlinkClick xmlns:r="http://schemas.openxmlformats.org/officeDocument/2006/relationships" r:id="rId159"/>
          <a:extLst>
            <a:ext uri="{FF2B5EF4-FFF2-40B4-BE49-F238E27FC236}">
              <a16:creationId xmlns:a16="http://schemas.microsoft.com/office/drawing/2014/main" id="{A0FF624A-1BD9-02B3-DE3E-7066EF79B9A9}"/>
            </a:ext>
          </a:extLst>
        </xdr:cNvPr>
        <xdr:cNvSpPr>
          <a:spLocks noChangeAspect="1" noChangeArrowheads="1"/>
        </xdr:cNvSpPr>
      </xdr:nvSpPr>
      <xdr:spPr bwMode="auto">
        <a:xfrm>
          <a:off x="0" y="3136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123825</xdr:rowOff>
    </xdr:to>
    <xdr:sp macro="" textlink="">
      <xdr:nvSpPr>
        <xdr:cNvPr id="2368" name="AutoShape 320" descr="Rose City Yacht Club Club's Reciprocal Information Page">
          <a:hlinkClick xmlns:r="http://schemas.openxmlformats.org/officeDocument/2006/relationships" r:id="rId160" tgtFrame="_blank" tooltip="Rose City Yacht Club Club's Reciprocal Information Page"/>
          <a:extLst>
            <a:ext uri="{FF2B5EF4-FFF2-40B4-BE49-F238E27FC236}">
              <a16:creationId xmlns:a16="http://schemas.microsoft.com/office/drawing/2014/main" id="{BB1DC390-4188-1D09-855D-ADD1D5382595}"/>
            </a:ext>
          </a:extLst>
        </xdr:cNvPr>
        <xdr:cNvSpPr>
          <a:spLocks noChangeAspect="1" noChangeArrowheads="1"/>
        </xdr:cNvSpPr>
      </xdr:nvSpPr>
      <xdr:spPr bwMode="auto">
        <a:xfrm>
          <a:off x="609600" y="3136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304800</xdr:colOff>
      <xdr:row>55</xdr:row>
      <xdr:rowOff>123825</xdr:rowOff>
    </xdr:to>
    <xdr:sp macro="" textlink="">
      <xdr:nvSpPr>
        <xdr:cNvPr id="2369" name="AutoShape 32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6816CDF0-8764-8940-BE69-5AC95C5494DF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136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304800</xdr:colOff>
      <xdr:row>55</xdr:row>
      <xdr:rowOff>123825</xdr:rowOff>
    </xdr:to>
    <xdr:sp macro="" textlink="">
      <xdr:nvSpPr>
        <xdr:cNvPr id="2370" name="AutoShape 322">
          <a:hlinkClick xmlns:r="http://schemas.openxmlformats.org/officeDocument/2006/relationships" r:id="" tooltip="Information updated on 2023-01-21 14:01:57"/>
          <a:extLst>
            <a:ext uri="{FF2B5EF4-FFF2-40B4-BE49-F238E27FC236}">
              <a16:creationId xmlns:a16="http://schemas.microsoft.com/office/drawing/2014/main" id="{27D318FA-B750-5C4F-A8ED-7B365BA490B7}"/>
            </a:ext>
          </a:extLst>
        </xdr:cNvPr>
        <xdr:cNvSpPr>
          <a:spLocks noChangeAspect="1" noChangeArrowheads="1"/>
        </xdr:cNvSpPr>
      </xdr:nvSpPr>
      <xdr:spPr bwMode="auto">
        <a:xfrm>
          <a:off x="3657600" y="3136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304800</xdr:colOff>
      <xdr:row>55</xdr:row>
      <xdr:rowOff>123825</xdr:rowOff>
    </xdr:to>
    <xdr:sp macro="" textlink="">
      <xdr:nvSpPr>
        <xdr:cNvPr id="2371" name="AutoShape 32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7A214EDE-E4AE-418C-DB15-3374CF79FEF3}"/>
            </a:ext>
          </a:extLst>
        </xdr:cNvPr>
        <xdr:cNvSpPr>
          <a:spLocks noChangeAspect="1" noChangeArrowheads="1"/>
        </xdr:cNvSpPr>
      </xdr:nvSpPr>
      <xdr:spPr bwMode="auto">
        <a:xfrm>
          <a:off x="4267200" y="3136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304800</xdr:colOff>
      <xdr:row>55</xdr:row>
      <xdr:rowOff>123825</xdr:rowOff>
    </xdr:to>
    <xdr:sp macro="" textlink="">
      <xdr:nvSpPr>
        <xdr:cNvPr id="2372" name="AutoShape 324">
          <a:hlinkClick xmlns:r="http://schemas.openxmlformats.org/officeDocument/2006/relationships" r:id="rId161" tgtFrame="_blank" tooltip="Go to the Message Board Forum!"/>
          <a:extLst>
            <a:ext uri="{FF2B5EF4-FFF2-40B4-BE49-F238E27FC236}">
              <a16:creationId xmlns:a16="http://schemas.microsoft.com/office/drawing/2014/main" id="{B66E5EAD-AB03-3DC7-2D15-84DC873A1161}"/>
            </a:ext>
          </a:extLst>
        </xdr:cNvPr>
        <xdr:cNvSpPr>
          <a:spLocks noChangeAspect="1" noChangeArrowheads="1"/>
        </xdr:cNvSpPr>
      </xdr:nvSpPr>
      <xdr:spPr bwMode="auto">
        <a:xfrm>
          <a:off x="4876800" y="3136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123825</xdr:rowOff>
    </xdr:to>
    <xdr:sp macro="" textlink="">
      <xdr:nvSpPr>
        <xdr:cNvPr id="2373" name="AutoShape 325">
          <a:hlinkClick xmlns:r="http://schemas.openxmlformats.org/officeDocument/2006/relationships" r:id="rId162"/>
          <a:extLst>
            <a:ext uri="{FF2B5EF4-FFF2-40B4-BE49-F238E27FC236}">
              <a16:creationId xmlns:a16="http://schemas.microsoft.com/office/drawing/2014/main" id="{EBB1ECD6-549B-3B6E-9805-532D940FE8BD}"/>
            </a:ext>
          </a:extLst>
        </xdr:cNvPr>
        <xdr:cNvSpPr>
          <a:spLocks noChangeAspect="1" noChangeArrowheads="1"/>
        </xdr:cNvSpPr>
      </xdr:nvSpPr>
      <xdr:spPr bwMode="auto">
        <a:xfrm>
          <a:off x="0" y="3186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123825</xdr:rowOff>
    </xdr:to>
    <xdr:sp macro="" textlink="">
      <xdr:nvSpPr>
        <xdr:cNvPr id="2374" name="AutoShape 326" descr="Royal City Yacht Club Club's Reciprocal Information Page">
          <a:hlinkClick xmlns:r="http://schemas.openxmlformats.org/officeDocument/2006/relationships" r:id="rId163" tgtFrame="_blank" tooltip="Royal City Yacht Club Club's Reciprocal Information Page"/>
          <a:extLst>
            <a:ext uri="{FF2B5EF4-FFF2-40B4-BE49-F238E27FC236}">
              <a16:creationId xmlns:a16="http://schemas.microsoft.com/office/drawing/2014/main" id="{28BC8CA8-0089-6226-5E5C-3421CAC4CCBD}"/>
            </a:ext>
          </a:extLst>
        </xdr:cNvPr>
        <xdr:cNvSpPr>
          <a:spLocks noChangeAspect="1" noChangeArrowheads="1"/>
        </xdr:cNvSpPr>
      </xdr:nvSpPr>
      <xdr:spPr bwMode="auto">
        <a:xfrm>
          <a:off x="609600" y="3186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304800</xdr:colOff>
      <xdr:row>56</xdr:row>
      <xdr:rowOff>123825</xdr:rowOff>
    </xdr:to>
    <xdr:sp macro="" textlink="">
      <xdr:nvSpPr>
        <xdr:cNvPr id="2375" name="AutoShape 32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B0507C9A-08DC-A82E-AAE7-27E48623D78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186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304800</xdr:colOff>
      <xdr:row>56</xdr:row>
      <xdr:rowOff>123825</xdr:rowOff>
    </xdr:to>
    <xdr:sp macro="" textlink="">
      <xdr:nvSpPr>
        <xdr:cNvPr id="2376" name="AutoShape 328">
          <a:hlinkClick xmlns:r="http://schemas.openxmlformats.org/officeDocument/2006/relationships" r:id="" tooltip="Information updated on 2023-02-12 13:21:35"/>
          <a:extLst>
            <a:ext uri="{FF2B5EF4-FFF2-40B4-BE49-F238E27FC236}">
              <a16:creationId xmlns:a16="http://schemas.microsoft.com/office/drawing/2014/main" id="{6CC38E03-020C-993C-C464-223F2820EC58}"/>
            </a:ext>
          </a:extLst>
        </xdr:cNvPr>
        <xdr:cNvSpPr>
          <a:spLocks noChangeAspect="1" noChangeArrowheads="1"/>
        </xdr:cNvSpPr>
      </xdr:nvSpPr>
      <xdr:spPr bwMode="auto">
        <a:xfrm>
          <a:off x="3657600" y="3186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304800</xdr:colOff>
      <xdr:row>56</xdr:row>
      <xdr:rowOff>123825</xdr:rowOff>
    </xdr:to>
    <xdr:sp macro="" textlink="">
      <xdr:nvSpPr>
        <xdr:cNvPr id="2377" name="AutoShape 32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EC92F08E-66B4-CE4B-E76C-13F2D33FFE87}"/>
            </a:ext>
          </a:extLst>
        </xdr:cNvPr>
        <xdr:cNvSpPr>
          <a:spLocks noChangeAspect="1" noChangeArrowheads="1"/>
        </xdr:cNvSpPr>
      </xdr:nvSpPr>
      <xdr:spPr bwMode="auto">
        <a:xfrm>
          <a:off x="4267200" y="3186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304800</xdr:colOff>
      <xdr:row>56</xdr:row>
      <xdr:rowOff>123825</xdr:rowOff>
    </xdr:to>
    <xdr:sp macro="" textlink="">
      <xdr:nvSpPr>
        <xdr:cNvPr id="2378" name="AutoShape 330">
          <a:hlinkClick xmlns:r="http://schemas.openxmlformats.org/officeDocument/2006/relationships" r:id="rId164" tgtFrame="_blank" tooltip="Go to the Message Board Forum!"/>
          <a:extLst>
            <a:ext uri="{FF2B5EF4-FFF2-40B4-BE49-F238E27FC236}">
              <a16:creationId xmlns:a16="http://schemas.microsoft.com/office/drawing/2014/main" id="{0B5FC8FC-A11C-B6FC-AC2B-F3A6B63656A5}"/>
            </a:ext>
          </a:extLst>
        </xdr:cNvPr>
        <xdr:cNvSpPr>
          <a:spLocks noChangeAspect="1" noChangeArrowheads="1"/>
        </xdr:cNvSpPr>
      </xdr:nvSpPr>
      <xdr:spPr bwMode="auto">
        <a:xfrm>
          <a:off x="4876800" y="3186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304800</xdr:colOff>
      <xdr:row>57</xdr:row>
      <xdr:rowOff>123825</xdr:rowOff>
    </xdr:to>
    <xdr:sp macro="" textlink="">
      <xdr:nvSpPr>
        <xdr:cNvPr id="2379" name="AutoShape 331">
          <a:hlinkClick xmlns:r="http://schemas.openxmlformats.org/officeDocument/2006/relationships" r:id="rId165"/>
          <a:extLst>
            <a:ext uri="{FF2B5EF4-FFF2-40B4-BE49-F238E27FC236}">
              <a16:creationId xmlns:a16="http://schemas.microsoft.com/office/drawing/2014/main" id="{69A1A422-3A38-90E9-C729-A4D7E5120E9F}"/>
            </a:ext>
          </a:extLst>
        </xdr:cNvPr>
        <xdr:cNvSpPr>
          <a:spLocks noChangeAspect="1" noChangeArrowheads="1"/>
        </xdr:cNvSpPr>
      </xdr:nvSpPr>
      <xdr:spPr bwMode="auto">
        <a:xfrm>
          <a:off x="0" y="3235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304800</xdr:colOff>
      <xdr:row>57</xdr:row>
      <xdr:rowOff>123825</xdr:rowOff>
    </xdr:to>
    <xdr:sp macro="" textlink="">
      <xdr:nvSpPr>
        <xdr:cNvPr id="2380" name="AutoShape 332" descr="Sauvie Island Yacht Club Club's Reciprocal Information Page">
          <a:hlinkClick xmlns:r="http://schemas.openxmlformats.org/officeDocument/2006/relationships" r:id="rId166" tgtFrame="_blank" tooltip="Sauvie Island Yacht Club Club's Reciprocal Information Page"/>
          <a:extLst>
            <a:ext uri="{FF2B5EF4-FFF2-40B4-BE49-F238E27FC236}">
              <a16:creationId xmlns:a16="http://schemas.microsoft.com/office/drawing/2014/main" id="{DA884677-E004-8CA3-26C0-786788F38199}"/>
            </a:ext>
          </a:extLst>
        </xdr:cNvPr>
        <xdr:cNvSpPr>
          <a:spLocks noChangeAspect="1" noChangeArrowheads="1"/>
        </xdr:cNvSpPr>
      </xdr:nvSpPr>
      <xdr:spPr bwMode="auto">
        <a:xfrm>
          <a:off x="609600" y="3235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304800</xdr:colOff>
      <xdr:row>57</xdr:row>
      <xdr:rowOff>123825</xdr:rowOff>
    </xdr:to>
    <xdr:sp macro="" textlink="">
      <xdr:nvSpPr>
        <xdr:cNvPr id="2381" name="AutoShape 33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C6A5A626-AEDA-247F-CA1A-5458B4C487E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5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304800</xdr:colOff>
      <xdr:row>57</xdr:row>
      <xdr:rowOff>123825</xdr:rowOff>
    </xdr:to>
    <xdr:sp macro="" textlink="">
      <xdr:nvSpPr>
        <xdr:cNvPr id="2382" name="AutoShape 334">
          <a:hlinkClick xmlns:r="http://schemas.openxmlformats.org/officeDocument/2006/relationships" r:id="" tooltip="Information updated on 2022-11-01 14:39:42"/>
          <a:extLst>
            <a:ext uri="{FF2B5EF4-FFF2-40B4-BE49-F238E27FC236}">
              <a16:creationId xmlns:a16="http://schemas.microsoft.com/office/drawing/2014/main" id="{EC27B0D3-3F3C-82A9-1D24-1C54EADA916C}"/>
            </a:ext>
          </a:extLst>
        </xdr:cNvPr>
        <xdr:cNvSpPr>
          <a:spLocks noChangeAspect="1" noChangeArrowheads="1"/>
        </xdr:cNvSpPr>
      </xdr:nvSpPr>
      <xdr:spPr bwMode="auto">
        <a:xfrm>
          <a:off x="3657600" y="3235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304800</xdr:colOff>
      <xdr:row>57</xdr:row>
      <xdr:rowOff>123825</xdr:rowOff>
    </xdr:to>
    <xdr:sp macro="" textlink="">
      <xdr:nvSpPr>
        <xdr:cNvPr id="2383" name="AutoShape 33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12BCDFF8-2281-6959-997A-323B3CE5F533}"/>
            </a:ext>
          </a:extLst>
        </xdr:cNvPr>
        <xdr:cNvSpPr>
          <a:spLocks noChangeAspect="1" noChangeArrowheads="1"/>
        </xdr:cNvSpPr>
      </xdr:nvSpPr>
      <xdr:spPr bwMode="auto">
        <a:xfrm>
          <a:off x="4267200" y="3235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304800</xdr:colOff>
      <xdr:row>57</xdr:row>
      <xdr:rowOff>123825</xdr:rowOff>
    </xdr:to>
    <xdr:sp macro="" textlink="">
      <xdr:nvSpPr>
        <xdr:cNvPr id="2384" name="AutoShape 336">
          <a:hlinkClick xmlns:r="http://schemas.openxmlformats.org/officeDocument/2006/relationships" r:id="rId167" tgtFrame="_blank" tooltip="Go to the Message Board Forum!"/>
          <a:extLst>
            <a:ext uri="{FF2B5EF4-FFF2-40B4-BE49-F238E27FC236}">
              <a16:creationId xmlns:a16="http://schemas.microsoft.com/office/drawing/2014/main" id="{7099DA9D-D856-2062-38A6-E089B007E7E9}"/>
            </a:ext>
          </a:extLst>
        </xdr:cNvPr>
        <xdr:cNvSpPr>
          <a:spLocks noChangeAspect="1" noChangeArrowheads="1"/>
        </xdr:cNvSpPr>
      </xdr:nvSpPr>
      <xdr:spPr bwMode="auto">
        <a:xfrm>
          <a:off x="4876800" y="3235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123825</xdr:rowOff>
    </xdr:to>
    <xdr:sp macro="" textlink="">
      <xdr:nvSpPr>
        <xdr:cNvPr id="2385" name="AutoShape 337">
          <a:hlinkClick xmlns:r="http://schemas.openxmlformats.org/officeDocument/2006/relationships" r:id="rId168"/>
          <a:extLst>
            <a:ext uri="{FF2B5EF4-FFF2-40B4-BE49-F238E27FC236}">
              <a16:creationId xmlns:a16="http://schemas.microsoft.com/office/drawing/2014/main" id="{3D35CBC2-5E36-7DE2-3267-501A6D5A4180}"/>
            </a:ext>
          </a:extLst>
        </xdr:cNvPr>
        <xdr:cNvSpPr>
          <a:spLocks noChangeAspect="1" noChangeArrowheads="1"/>
        </xdr:cNvSpPr>
      </xdr:nvSpPr>
      <xdr:spPr bwMode="auto">
        <a:xfrm>
          <a:off x="0" y="33020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123825</xdr:rowOff>
    </xdr:to>
    <xdr:sp macro="" textlink="">
      <xdr:nvSpPr>
        <xdr:cNvPr id="2386" name="AutoShape 338" descr="Seabacs Yacht Club (Boeing Co.) Club's Reciprocal Information Page">
          <a:hlinkClick xmlns:r="http://schemas.openxmlformats.org/officeDocument/2006/relationships" r:id="rId169" tgtFrame="_blank" tooltip="Seabacs Yacht Club (Boeing Co.) Club's Reciprocal Information Page"/>
          <a:extLst>
            <a:ext uri="{FF2B5EF4-FFF2-40B4-BE49-F238E27FC236}">
              <a16:creationId xmlns:a16="http://schemas.microsoft.com/office/drawing/2014/main" id="{242CACE9-C16B-BA6D-5729-B41BDCC11EF6}"/>
            </a:ext>
          </a:extLst>
        </xdr:cNvPr>
        <xdr:cNvSpPr>
          <a:spLocks noChangeAspect="1" noChangeArrowheads="1"/>
        </xdr:cNvSpPr>
      </xdr:nvSpPr>
      <xdr:spPr bwMode="auto">
        <a:xfrm>
          <a:off x="609600" y="33020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304800</xdr:colOff>
      <xdr:row>58</xdr:row>
      <xdr:rowOff>123825</xdr:rowOff>
    </xdr:to>
    <xdr:sp macro="" textlink="">
      <xdr:nvSpPr>
        <xdr:cNvPr id="2387" name="AutoShape 33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B43A194A-CAD6-DB4C-963F-5823BBAA0957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3020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304800</xdr:colOff>
      <xdr:row>58</xdr:row>
      <xdr:rowOff>123825</xdr:rowOff>
    </xdr:to>
    <xdr:sp macro="" textlink="">
      <xdr:nvSpPr>
        <xdr:cNvPr id="2388" name="AutoShape 340">
          <a:hlinkClick xmlns:r="http://schemas.openxmlformats.org/officeDocument/2006/relationships" r:id="" tooltip="Information updated on 2014-01-13 10:31:01"/>
          <a:extLst>
            <a:ext uri="{FF2B5EF4-FFF2-40B4-BE49-F238E27FC236}">
              <a16:creationId xmlns:a16="http://schemas.microsoft.com/office/drawing/2014/main" id="{D7222C7B-B9D8-16DE-7BD7-05BE0CE4D652}"/>
            </a:ext>
          </a:extLst>
        </xdr:cNvPr>
        <xdr:cNvSpPr>
          <a:spLocks noChangeAspect="1" noChangeArrowheads="1"/>
        </xdr:cNvSpPr>
      </xdr:nvSpPr>
      <xdr:spPr bwMode="auto">
        <a:xfrm>
          <a:off x="3657600" y="33020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304800</xdr:colOff>
      <xdr:row>58</xdr:row>
      <xdr:rowOff>123825</xdr:rowOff>
    </xdr:to>
    <xdr:sp macro="" textlink="">
      <xdr:nvSpPr>
        <xdr:cNvPr id="2389" name="AutoShape 34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469C4B7E-637C-DE78-E10A-E86CD0C36B27}"/>
            </a:ext>
          </a:extLst>
        </xdr:cNvPr>
        <xdr:cNvSpPr>
          <a:spLocks noChangeAspect="1" noChangeArrowheads="1"/>
        </xdr:cNvSpPr>
      </xdr:nvSpPr>
      <xdr:spPr bwMode="auto">
        <a:xfrm>
          <a:off x="4267200" y="33020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304800</xdr:colOff>
      <xdr:row>58</xdr:row>
      <xdr:rowOff>123825</xdr:rowOff>
    </xdr:to>
    <xdr:sp macro="" textlink="">
      <xdr:nvSpPr>
        <xdr:cNvPr id="2390" name="AutoShape 342">
          <a:hlinkClick xmlns:r="http://schemas.openxmlformats.org/officeDocument/2006/relationships" r:id="rId170" tgtFrame="_blank" tooltip="Go to the Message Board Forum!"/>
          <a:extLst>
            <a:ext uri="{FF2B5EF4-FFF2-40B4-BE49-F238E27FC236}">
              <a16:creationId xmlns:a16="http://schemas.microsoft.com/office/drawing/2014/main" id="{847B3333-6F8A-ED5F-5BEC-C735740DE30D}"/>
            </a:ext>
          </a:extLst>
        </xdr:cNvPr>
        <xdr:cNvSpPr>
          <a:spLocks noChangeAspect="1" noChangeArrowheads="1"/>
        </xdr:cNvSpPr>
      </xdr:nvSpPr>
      <xdr:spPr bwMode="auto">
        <a:xfrm>
          <a:off x="4876800" y="33020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304800</xdr:colOff>
      <xdr:row>59</xdr:row>
      <xdr:rowOff>123825</xdr:rowOff>
    </xdr:to>
    <xdr:sp macro="" textlink="">
      <xdr:nvSpPr>
        <xdr:cNvPr id="2391" name="AutoShape 343">
          <a:hlinkClick xmlns:r="http://schemas.openxmlformats.org/officeDocument/2006/relationships" r:id="rId171"/>
          <a:extLst>
            <a:ext uri="{FF2B5EF4-FFF2-40B4-BE49-F238E27FC236}">
              <a16:creationId xmlns:a16="http://schemas.microsoft.com/office/drawing/2014/main" id="{2DF26B85-233A-0007-D413-700B572FEA00}"/>
            </a:ext>
          </a:extLst>
        </xdr:cNvPr>
        <xdr:cNvSpPr>
          <a:spLocks noChangeAspect="1" noChangeArrowheads="1"/>
        </xdr:cNvSpPr>
      </xdr:nvSpPr>
      <xdr:spPr bwMode="auto">
        <a:xfrm>
          <a:off x="0" y="3384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304800</xdr:colOff>
      <xdr:row>59</xdr:row>
      <xdr:rowOff>123825</xdr:rowOff>
    </xdr:to>
    <xdr:sp macro="" textlink="">
      <xdr:nvSpPr>
        <xdr:cNvPr id="2392" name="AutoShape 344" descr="Seattle Singles Yacht Club Club's Reciprocal Information Page">
          <a:hlinkClick xmlns:r="http://schemas.openxmlformats.org/officeDocument/2006/relationships" r:id="rId172" tgtFrame="_blank" tooltip="Seattle Singles Yacht Club Club's Reciprocal Information Page"/>
          <a:extLst>
            <a:ext uri="{FF2B5EF4-FFF2-40B4-BE49-F238E27FC236}">
              <a16:creationId xmlns:a16="http://schemas.microsoft.com/office/drawing/2014/main" id="{D1A71136-A14C-D33C-1D31-D5C5F9AC03C9}"/>
            </a:ext>
          </a:extLst>
        </xdr:cNvPr>
        <xdr:cNvSpPr>
          <a:spLocks noChangeAspect="1" noChangeArrowheads="1"/>
        </xdr:cNvSpPr>
      </xdr:nvSpPr>
      <xdr:spPr bwMode="auto">
        <a:xfrm>
          <a:off x="609600" y="3384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304800</xdr:colOff>
      <xdr:row>59</xdr:row>
      <xdr:rowOff>123825</xdr:rowOff>
    </xdr:to>
    <xdr:sp macro="" textlink="">
      <xdr:nvSpPr>
        <xdr:cNvPr id="2393" name="AutoShape 34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2DA33188-3E10-EB4C-A18A-299DADFD7958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384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304800</xdr:colOff>
      <xdr:row>59</xdr:row>
      <xdr:rowOff>123825</xdr:rowOff>
    </xdr:to>
    <xdr:sp macro="" textlink="">
      <xdr:nvSpPr>
        <xdr:cNvPr id="2394" name="AutoShape 346">
          <a:hlinkClick xmlns:r="http://schemas.openxmlformats.org/officeDocument/2006/relationships" r:id="" tooltip="Information updated on 2023-03-11 22:13:16"/>
          <a:extLst>
            <a:ext uri="{FF2B5EF4-FFF2-40B4-BE49-F238E27FC236}">
              <a16:creationId xmlns:a16="http://schemas.microsoft.com/office/drawing/2014/main" id="{64A1D2D8-8B39-BE21-A9DC-F785F07866BF}"/>
            </a:ext>
          </a:extLst>
        </xdr:cNvPr>
        <xdr:cNvSpPr>
          <a:spLocks noChangeAspect="1" noChangeArrowheads="1"/>
        </xdr:cNvSpPr>
      </xdr:nvSpPr>
      <xdr:spPr bwMode="auto">
        <a:xfrm>
          <a:off x="3657600" y="3384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304800</xdr:colOff>
      <xdr:row>59</xdr:row>
      <xdr:rowOff>123825</xdr:rowOff>
    </xdr:to>
    <xdr:sp macro="" textlink="">
      <xdr:nvSpPr>
        <xdr:cNvPr id="2395" name="AutoShape 34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A71A9103-0436-195A-12E1-9808A318D2BD}"/>
            </a:ext>
          </a:extLst>
        </xdr:cNvPr>
        <xdr:cNvSpPr>
          <a:spLocks noChangeAspect="1" noChangeArrowheads="1"/>
        </xdr:cNvSpPr>
      </xdr:nvSpPr>
      <xdr:spPr bwMode="auto">
        <a:xfrm>
          <a:off x="4267200" y="3384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304800</xdr:colOff>
      <xdr:row>59</xdr:row>
      <xdr:rowOff>123825</xdr:rowOff>
    </xdr:to>
    <xdr:sp macro="" textlink="">
      <xdr:nvSpPr>
        <xdr:cNvPr id="2396" name="AutoShape 348">
          <a:hlinkClick xmlns:r="http://schemas.openxmlformats.org/officeDocument/2006/relationships" r:id="rId173" tgtFrame="_blank" tooltip="Go to the Message Board Forum!"/>
          <a:extLst>
            <a:ext uri="{FF2B5EF4-FFF2-40B4-BE49-F238E27FC236}">
              <a16:creationId xmlns:a16="http://schemas.microsoft.com/office/drawing/2014/main" id="{39340211-6589-8ECF-36F9-506A3AA0679C}"/>
            </a:ext>
          </a:extLst>
        </xdr:cNvPr>
        <xdr:cNvSpPr>
          <a:spLocks noChangeAspect="1" noChangeArrowheads="1"/>
        </xdr:cNvSpPr>
      </xdr:nvSpPr>
      <xdr:spPr bwMode="auto">
        <a:xfrm>
          <a:off x="4876800" y="3384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59</xdr:row>
      <xdr:rowOff>314325</xdr:rowOff>
    </xdr:to>
    <xdr:sp macro="" textlink="">
      <xdr:nvSpPr>
        <xdr:cNvPr id="2397" name="AutoShape 349">
          <a:hlinkClick xmlns:r="http://schemas.openxmlformats.org/officeDocument/2006/relationships" r:id="rId174"/>
          <a:extLst>
            <a:ext uri="{FF2B5EF4-FFF2-40B4-BE49-F238E27FC236}">
              <a16:creationId xmlns:a16="http://schemas.microsoft.com/office/drawing/2014/main" id="{1F74B119-2AA6-F9BD-A805-67C142BF3F5C}"/>
            </a:ext>
          </a:extLst>
        </xdr:cNvPr>
        <xdr:cNvSpPr>
          <a:spLocks noChangeAspect="1" noChangeArrowheads="1"/>
        </xdr:cNvSpPr>
      </xdr:nvSpPr>
      <xdr:spPr bwMode="auto">
        <a:xfrm>
          <a:off x="0" y="34505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59</xdr:row>
      <xdr:rowOff>314325</xdr:rowOff>
    </xdr:to>
    <xdr:sp macro="" textlink="">
      <xdr:nvSpPr>
        <xdr:cNvPr id="2398" name="AutoShape 350" descr="Semiahmoo Yacht Club Club's Reciprocal Information Page">
          <a:hlinkClick xmlns:r="http://schemas.openxmlformats.org/officeDocument/2006/relationships" r:id="rId175" tgtFrame="_blank" tooltip="Semiahmoo Yacht Club Club's Reciprocal Information Page"/>
          <a:extLst>
            <a:ext uri="{FF2B5EF4-FFF2-40B4-BE49-F238E27FC236}">
              <a16:creationId xmlns:a16="http://schemas.microsoft.com/office/drawing/2014/main" id="{49247C12-A1F6-8EB1-641A-373D0A6C3945}"/>
            </a:ext>
          </a:extLst>
        </xdr:cNvPr>
        <xdr:cNvSpPr>
          <a:spLocks noChangeAspect="1" noChangeArrowheads="1"/>
        </xdr:cNvSpPr>
      </xdr:nvSpPr>
      <xdr:spPr bwMode="auto">
        <a:xfrm>
          <a:off x="609600" y="34505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304800</xdr:colOff>
      <xdr:row>59</xdr:row>
      <xdr:rowOff>314325</xdr:rowOff>
    </xdr:to>
    <xdr:sp macro="" textlink="">
      <xdr:nvSpPr>
        <xdr:cNvPr id="2399" name="AutoShape 35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12DC6389-63D7-89E7-8E3F-1CA50864CDBC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4505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304800</xdr:colOff>
      <xdr:row>59</xdr:row>
      <xdr:rowOff>314325</xdr:rowOff>
    </xdr:to>
    <xdr:sp macro="" textlink="">
      <xdr:nvSpPr>
        <xdr:cNvPr id="2400" name="AutoShape 352">
          <a:hlinkClick xmlns:r="http://schemas.openxmlformats.org/officeDocument/2006/relationships" r:id="" tooltip="Information updated on 2023-01-11 19:43:28"/>
          <a:extLst>
            <a:ext uri="{FF2B5EF4-FFF2-40B4-BE49-F238E27FC236}">
              <a16:creationId xmlns:a16="http://schemas.microsoft.com/office/drawing/2014/main" id="{AC00131B-49E5-16A9-EFDB-99DA12F04F81}"/>
            </a:ext>
          </a:extLst>
        </xdr:cNvPr>
        <xdr:cNvSpPr>
          <a:spLocks noChangeAspect="1" noChangeArrowheads="1"/>
        </xdr:cNvSpPr>
      </xdr:nvSpPr>
      <xdr:spPr bwMode="auto">
        <a:xfrm>
          <a:off x="3657600" y="34505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304800</xdr:colOff>
      <xdr:row>59</xdr:row>
      <xdr:rowOff>314325</xdr:rowOff>
    </xdr:to>
    <xdr:sp macro="" textlink="">
      <xdr:nvSpPr>
        <xdr:cNvPr id="2401" name="AutoShape 35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758C7010-7B2B-7EBE-F55C-9D45E0B48467}"/>
            </a:ext>
          </a:extLst>
        </xdr:cNvPr>
        <xdr:cNvSpPr>
          <a:spLocks noChangeAspect="1" noChangeArrowheads="1"/>
        </xdr:cNvSpPr>
      </xdr:nvSpPr>
      <xdr:spPr bwMode="auto">
        <a:xfrm>
          <a:off x="4267200" y="34505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304800</xdr:colOff>
      <xdr:row>59</xdr:row>
      <xdr:rowOff>314325</xdr:rowOff>
    </xdr:to>
    <xdr:sp macro="" textlink="">
      <xdr:nvSpPr>
        <xdr:cNvPr id="2402" name="AutoShape 354">
          <a:hlinkClick xmlns:r="http://schemas.openxmlformats.org/officeDocument/2006/relationships" r:id="rId176" tgtFrame="_blank" tooltip="Go to the Message Board Forum!"/>
          <a:extLst>
            <a:ext uri="{FF2B5EF4-FFF2-40B4-BE49-F238E27FC236}">
              <a16:creationId xmlns:a16="http://schemas.microsoft.com/office/drawing/2014/main" id="{976FF1CD-8FCA-C4E1-BC98-BCEB90F2B6FF}"/>
            </a:ext>
          </a:extLst>
        </xdr:cNvPr>
        <xdr:cNvSpPr>
          <a:spLocks noChangeAspect="1" noChangeArrowheads="1"/>
        </xdr:cNvSpPr>
      </xdr:nvSpPr>
      <xdr:spPr bwMode="auto">
        <a:xfrm>
          <a:off x="4876800" y="34505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304800</xdr:colOff>
      <xdr:row>61</xdr:row>
      <xdr:rowOff>123825</xdr:rowOff>
    </xdr:to>
    <xdr:sp macro="" textlink="">
      <xdr:nvSpPr>
        <xdr:cNvPr id="2403" name="AutoShape 355">
          <a:hlinkClick xmlns:r="http://schemas.openxmlformats.org/officeDocument/2006/relationships" r:id="rId177"/>
          <a:extLst>
            <a:ext uri="{FF2B5EF4-FFF2-40B4-BE49-F238E27FC236}">
              <a16:creationId xmlns:a16="http://schemas.microsoft.com/office/drawing/2014/main" id="{6D155E46-744D-4206-3DFF-68D31F0326CE}"/>
            </a:ext>
          </a:extLst>
        </xdr:cNvPr>
        <xdr:cNvSpPr>
          <a:spLocks noChangeAspect="1" noChangeArrowheads="1"/>
        </xdr:cNvSpPr>
      </xdr:nvSpPr>
      <xdr:spPr bwMode="auto">
        <a:xfrm>
          <a:off x="0" y="350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304800</xdr:colOff>
      <xdr:row>61</xdr:row>
      <xdr:rowOff>123825</xdr:rowOff>
    </xdr:to>
    <xdr:sp macro="" textlink="">
      <xdr:nvSpPr>
        <xdr:cNvPr id="2404" name="AutoShape 356" descr="Sequim Bay Yacht Club Club's Reciprocal Information Page">
          <a:hlinkClick xmlns:r="http://schemas.openxmlformats.org/officeDocument/2006/relationships" r:id="rId178" tgtFrame="_blank" tooltip="Sequim Bay Yacht Club Club's Reciprocal Information Page"/>
          <a:extLst>
            <a:ext uri="{FF2B5EF4-FFF2-40B4-BE49-F238E27FC236}">
              <a16:creationId xmlns:a16="http://schemas.microsoft.com/office/drawing/2014/main" id="{302F0D55-0684-8960-F12C-430D78649F6E}"/>
            </a:ext>
          </a:extLst>
        </xdr:cNvPr>
        <xdr:cNvSpPr>
          <a:spLocks noChangeAspect="1" noChangeArrowheads="1"/>
        </xdr:cNvSpPr>
      </xdr:nvSpPr>
      <xdr:spPr bwMode="auto">
        <a:xfrm>
          <a:off x="609600" y="350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304800</xdr:colOff>
      <xdr:row>61</xdr:row>
      <xdr:rowOff>123825</xdr:rowOff>
    </xdr:to>
    <xdr:sp macro="" textlink="">
      <xdr:nvSpPr>
        <xdr:cNvPr id="2405" name="AutoShape 35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F55686FA-332C-0C16-8B56-6E89EF0036CA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50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304800</xdr:colOff>
      <xdr:row>61</xdr:row>
      <xdr:rowOff>123825</xdr:rowOff>
    </xdr:to>
    <xdr:sp macro="" textlink="">
      <xdr:nvSpPr>
        <xdr:cNvPr id="2406" name="AutoShape 358">
          <a:hlinkClick xmlns:r="http://schemas.openxmlformats.org/officeDocument/2006/relationships" r:id="" tooltip="Information updated on 2023-02-09 13:54:05"/>
          <a:extLst>
            <a:ext uri="{FF2B5EF4-FFF2-40B4-BE49-F238E27FC236}">
              <a16:creationId xmlns:a16="http://schemas.microsoft.com/office/drawing/2014/main" id="{6BD87B4E-9A04-5DB1-C4F8-2DF08348128A}"/>
            </a:ext>
          </a:extLst>
        </xdr:cNvPr>
        <xdr:cNvSpPr>
          <a:spLocks noChangeAspect="1" noChangeArrowheads="1"/>
        </xdr:cNvSpPr>
      </xdr:nvSpPr>
      <xdr:spPr bwMode="auto">
        <a:xfrm>
          <a:off x="3657600" y="350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304800</xdr:colOff>
      <xdr:row>61</xdr:row>
      <xdr:rowOff>123825</xdr:rowOff>
    </xdr:to>
    <xdr:sp macro="" textlink="">
      <xdr:nvSpPr>
        <xdr:cNvPr id="2407" name="AutoShape 35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79685DEC-BB93-9760-0E98-A1D67422443A}"/>
            </a:ext>
          </a:extLst>
        </xdr:cNvPr>
        <xdr:cNvSpPr>
          <a:spLocks noChangeAspect="1" noChangeArrowheads="1"/>
        </xdr:cNvSpPr>
      </xdr:nvSpPr>
      <xdr:spPr bwMode="auto">
        <a:xfrm>
          <a:off x="4267200" y="350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304800</xdr:colOff>
      <xdr:row>61</xdr:row>
      <xdr:rowOff>123825</xdr:rowOff>
    </xdr:to>
    <xdr:sp macro="" textlink="">
      <xdr:nvSpPr>
        <xdr:cNvPr id="2408" name="AutoShape 360">
          <a:hlinkClick xmlns:r="http://schemas.openxmlformats.org/officeDocument/2006/relationships" r:id="rId179" tgtFrame="_blank" tooltip="Go to the Message Board Forum!"/>
          <a:extLst>
            <a:ext uri="{FF2B5EF4-FFF2-40B4-BE49-F238E27FC236}">
              <a16:creationId xmlns:a16="http://schemas.microsoft.com/office/drawing/2014/main" id="{BBA7791C-8238-9973-A62A-C926C5DB100C}"/>
            </a:ext>
          </a:extLst>
        </xdr:cNvPr>
        <xdr:cNvSpPr>
          <a:spLocks noChangeAspect="1" noChangeArrowheads="1"/>
        </xdr:cNvSpPr>
      </xdr:nvSpPr>
      <xdr:spPr bwMode="auto">
        <a:xfrm>
          <a:off x="4876800" y="350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304800</xdr:colOff>
      <xdr:row>62</xdr:row>
      <xdr:rowOff>123825</xdr:rowOff>
    </xdr:to>
    <xdr:sp macro="" textlink="">
      <xdr:nvSpPr>
        <xdr:cNvPr id="2409" name="AutoShape 361">
          <a:hlinkClick xmlns:r="http://schemas.openxmlformats.org/officeDocument/2006/relationships" r:id="rId180"/>
          <a:extLst>
            <a:ext uri="{FF2B5EF4-FFF2-40B4-BE49-F238E27FC236}">
              <a16:creationId xmlns:a16="http://schemas.microsoft.com/office/drawing/2014/main" id="{08190E09-D545-33F8-5552-0B8FD378C7D7}"/>
            </a:ext>
          </a:extLst>
        </xdr:cNvPr>
        <xdr:cNvSpPr>
          <a:spLocks noChangeAspect="1" noChangeArrowheads="1"/>
        </xdr:cNvSpPr>
      </xdr:nvSpPr>
      <xdr:spPr bwMode="auto">
        <a:xfrm>
          <a:off x="0" y="3549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304800</xdr:colOff>
      <xdr:row>62</xdr:row>
      <xdr:rowOff>123825</xdr:rowOff>
    </xdr:to>
    <xdr:sp macro="" textlink="">
      <xdr:nvSpPr>
        <xdr:cNvPr id="2410" name="AutoShape 362" descr="Shelton Yacht Club Club's Reciprocal Information Page">
          <a:hlinkClick xmlns:r="http://schemas.openxmlformats.org/officeDocument/2006/relationships" r:id="rId181" tgtFrame="_blank" tooltip="Shelton Yacht Club Club's Reciprocal Information Page"/>
          <a:extLst>
            <a:ext uri="{FF2B5EF4-FFF2-40B4-BE49-F238E27FC236}">
              <a16:creationId xmlns:a16="http://schemas.microsoft.com/office/drawing/2014/main" id="{3E7C3EA3-A995-7BA5-0740-59CA8EC3F05A}"/>
            </a:ext>
          </a:extLst>
        </xdr:cNvPr>
        <xdr:cNvSpPr>
          <a:spLocks noChangeAspect="1" noChangeArrowheads="1"/>
        </xdr:cNvSpPr>
      </xdr:nvSpPr>
      <xdr:spPr bwMode="auto">
        <a:xfrm>
          <a:off x="609600" y="3549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304800</xdr:colOff>
      <xdr:row>62</xdr:row>
      <xdr:rowOff>123825</xdr:rowOff>
    </xdr:to>
    <xdr:sp macro="" textlink="">
      <xdr:nvSpPr>
        <xdr:cNvPr id="2411" name="AutoShape 36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E70A25B3-8F42-2EAD-FFAC-2CCC1CF5E60E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549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304800</xdr:colOff>
      <xdr:row>62</xdr:row>
      <xdr:rowOff>123825</xdr:rowOff>
    </xdr:to>
    <xdr:sp macro="" textlink="">
      <xdr:nvSpPr>
        <xdr:cNvPr id="2412" name="AutoShape 364">
          <a:hlinkClick xmlns:r="http://schemas.openxmlformats.org/officeDocument/2006/relationships" r:id="" tooltip="Information updated on 2023-03-09 19:48:07"/>
          <a:extLst>
            <a:ext uri="{FF2B5EF4-FFF2-40B4-BE49-F238E27FC236}">
              <a16:creationId xmlns:a16="http://schemas.microsoft.com/office/drawing/2014/main" id="{77BFA408-4712-B316-0805-08A8D982888A}"/>
            </a:ext>
          </a:extLst>
        </xdr:cNvPr>
        <xdr:cNvSpPr>
          <a:spLocks noChangeAspect="1" noChangeArrowheads="1"/>
        </xdr:cNvSpPr>
      </xdr:nvSpPr>
      <xdr:spPr bwMode="auto">
        <a:xfrm>
          <a:off x="3657600" y="3549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304800</xdr:colOff>
      <xdr:row>62</xdr:row>
      <xdr:rowOff>123825</xdr:rowOff>
    </xdr:to>
    <xdr:sp macro="" textlink="">
      <xdr:nvSpPr>
        <xdr:cNvPr id="2413" name="AutoShape 36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DCF717FE-643A-2DB5-607B-7F3290027540}"/>
            </a:ext>
          </a:extLst>
        </xdr:cNvPr>
        <xdr:cNvSpPr>
          <a:spLocks noChangeAspect="1" noChangeArrowheads="1"/>
        </xdr:cNvSpPr>
      </xdr:nvSpPr>
      <xdr:spPr bwMode="auto">
        <a:xfrm>
          <a:off x="4267200" y="3549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304800</xdr:colOff>
      <xdr:row>62</xdr:row>
      <xdr:rowOff>123825</xdr:rowOff>
    </xdr:to>
    <xdr:sp macro="" textlink="">
      <xdr:nvSpPr>
        <xdr:cNvPr id="2414" name="AutoShape 366">
          <a:hlinkClick xmlns:r="http://schemas.openxmlformats.org/officeDocument/2006/relationships" r:id="rId182" tgtFrame="_blank" tooltip="Go to the Message Board Forum!"/>
          <a:extLst>
            <a:ext uri="{FF2B5EF4-FFF2-40B4-BE49-F238E27FC236}">
              <a16:creationId xmlns:a16="http://schemas.microsoft.com/office/drawing/2014/main" id="{D519F06E-6E66-96E6-E30E-D5CADF811F19}"/>
            </a:ext>
          </a:extLst>
        </xdr:cNvPr>
        <xdr:cNvSpPr>
          <a:spLocks noChangeAspect="1" noChangeArrowheads="1"/>
        </xdr:cNvSpPr>
      </xdr:nvSpPr>
      <xdr:spPr bwMode="auto">
        <a:xfrm>
          <a:off x="4876800" y="3549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304800</xdr:colOff>
      <xdr:row>63</xdr:row>
      <xdr:rowOff>123825</xdr:rowOff>
    </xdr:to>
    <xdr:sp macro="" textlink="">
      <xdr:nvSpPr>
        <xdr:cNvPr id="2415" name="AutoShape 367">
          <a:hlinkClick xmlns:r="http://schemas.openxmlformats.org/officeDocument/2006/relationships" r:id="rId183"/>
          <a:extLst>
            <a:ext uri="{FF2B5EF4-FFF2-40B4-BE49-F238E27FC236}">
              <a16:creationId xmlns:a16="http://schemas.microsoft.com/office/drawing/2014/main" id="{CF0BBC1C-B84F-CDEB-F480-AFA40C793039}"/>
            </a:ext>
          </a:extLst>
        </xdr:cNvPr>
        <xdr:cNvSpPr>
          <a:spLocks noChangeAspect="1" noChangeArrowheads="1"/>
        </xdr:cNvSpPr>
      </xdr:nvSpPr>
      <xdr:spPr bwMode="auto">
        <a:xfrm>
          <a:off x="0" y="3599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304800</xdr:colOff>
      <xdr:row>63</xdr:row>
      <xdr:rowOff>123825</xdr:rowOff>
    </xdr:to>
    <xdr:sp macro="" textlink="">
      <xdr:nvSpPr>
        <xdr:cNvPr id="2416" name="AutoShape 368" descr="Sidney North Saanich Yacht Club Club's Reciprocal Information Page">
          <a:hlinkClick xmlns:r="http://schemas.openxmlformats.org/officeDocument/2006/relationships" r:id="rId184" tgtFrame="_blank" tooltip="Sidney North Saanich Yacht Club Club's Reciprocal Information Page"/>
          <a:extLst>
            <a:ext uri="{FF2B5EF4-FFF2-40B4-BE49-F238E27FC236}">
              <a16:creationId xmlns:a16="http://schemas.microsoft.com/office/drawing/2014/main" id="{EB8A5EAB-E9A6-6135-DF26-8E4074024C41}"/>
            </a:ext>
          </a:extLst>
        </xdr:cNvPr>
        <xdr:cNvSpPr>
          <a:spLocks noChangeAspect="1" noChangeArrowheads="1"/>
        </xdr:cNvSpPr>
      </xdr:nvSpPr>
      <xdr:spPr bwMode="auto">
        <a:xfrm>
          <a:off x="609600" y="3599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123825</xdr:rowOff>
    </xdr:to>
    <xdr:sp macro="" textlink="">
      <xdr:nvSpPr>
        <xdr:cNvPr id="2417" name="AutoShape 36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2C6D04F1-7007-B742-E190-1073246634DF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599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123825</xdr:rowOff>
    </xdr:to>
    <xdr:sp macro="" textlink="">
      <xdr:nvSpPr>
        <xdr:cNvPr id="2418" name="AutoShape 370">
          <a:hlinkClick xmlns:r="http://schemas.openxmlformats.org/officeDocument/2006/relationships" r:id="" tooltip="Information updated on 2023-03-25 19:34:17"/>
          <a:extLst>
            <a:ext uri="{FF2B5EF4-FFF2-40B4-BE49-F238E27FC236}">
              <a16:creationId xmlns:a16="http://schemas.microsoft.com/office/drawing/2014/main" id="{4F86A6DD-CAF8-2BA1-98BB-A7F24D0A59FA}"/>
            </a:ext>
          </a:extLst>
        </xdr:cNvPr>
        <xdr:cNvSpPr>
          <a:spLocks noChangeAspect="1" noChangeArrowheads="1"/>
        </xdr:cNvSpPr>
      </xdr:nvSpPr>
      <xdr:spPr bwMode="auto">
        <a:xfrm>
          <a:off x="3657600" y="3599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123825</xdr:rowOff>
    </xdr:to>
    <xdr:sp macro="" textlink="">
      <xdr:nvSpPr>
        <xdr:cNvPr id="2419" name="AutoShape 37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D3E57BB3-E52C-346B-B455-FE7485C86F8E}"/>
            </a:ext>
          </a:extLst>
        </xdr:cNvPr>
        <xdr:cNvSpPr>
          <a:spLocks noChangeAspect="1" noChangeArrowheads="1"/>
        </xdr:cNvSpPr>
      </xdr:nvSpPr>
      <xdr:spPr bwMode="auto">
        <a:xfrm>
          <a:off x="4267200" y="3599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123825</xdr:rowOff>
    </xdr:to>
    <xdr:sp macro="" textlink="">
      <xdr:nvSpPr>
        <xdr:cNvPr id="2420" name="AutoShape 372">
          <a:hlinkClick xmlns:r="http://schemas.openxmlformats.org/officeDocument/2006/relationships" r:id="rId185" tgtFrame="_blank" tooltip="Go to the Message Board Forum!"/>
          <a:extLst>
            <a:ext uri="{FF2B5EF4-FFF2-40B4-BE49-F238E27FC236}">
              <a16:creationId xmlns:a16="http://schemas.microsoft.com/office/drawing/2014/main" id="{27016E34-BC2E-47EC-EA57-1354E051C479}"/>
            </a:ext>
          </a:extLst>
        </xdr:cNvPr>
        <xdr:cNvSpPr>
          <a:spLocks noChangeAspect="1" noChangeArrowheads="1"/>
        </xdr:cNvSpPr>
      </xdr:nvSpPr>
      <xdr:spPr bwMode="auto">
        <a:xfrm>
          <a:off x="4876800" y="3599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304800</xdr:colOff>
      <xdr:row>64</xdr:row>
      <xdr:rowOff>123825</xdr:rowOff>
    </xdr:to>
    <xdr:sp macro="" textlink="">
      <xdr:nvSpPr>
        <xdr:cNvPr id="2421" name="AutoShape 373">
          <a:hlinkClick xmlns:r="http://schemas.openxmlformats.org/officeDocument/2006/relationships" r:id="rId186"/>
          <a:extLst>
            <a:ext uri="{FF2B5EF4-FFF2-40B4-BE49-F238E27FC236}">
              <a16:creationId xmlns:a16="http://schemas.microsoft.com/office/drawing/2014/main" id="{A662A275-D6BC-7A5B-F844-C60701B87BE6}"/>
            </a:ext>
          </a:extLst>
        </xdr:cNvPr>
        <xdr:cNvSpPr>
          <a:spLocks noChangeAspect="1" noChangeArrowheads="1"/>
        </xdr:cNvSpPr>
      </xdr:nvSpPr>
      <xdr:spPr bwMode="auto">
        <a:xfrm>
          <a:off x="0" y="3681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304800</xdr:colOff>
      <xdr:row>64</xdr:row>
      <xdr:rowOff>123825</xdr:rowOff>
    </xdr:to>
    <xdr:sp macro="" textlink="">
      <xdr:nvSpPr>
        <xdr:cNvPr id="2422" name="AutoShape 374" descr="Sinclair Inlet Yacht Club Club's Reciprocal Information Page">
          <a:hlinkClick xmlns:r="http://schemas.openxmlformats.org/officeDocument/2006/relationships" r:id="rId187" tgtFrame="_blank" tooltip="Sinclair Inlet Yacht Club Club's Reciprocal Information Page"/>
          <a:extLst>
            <a:ext uri="{FF2B5EF4-FFF2-40B4-BE49-F238E27FC236}">
              <a16:creationId xmlns:a16="http://schemas.microsoft.com/office/drawing/2014/main" id="{F92FCA5B-372D-A9C1-241C-D7F25A74AB1D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1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304800</xdr:colOff>
      <xdr:row>64</xdr:row>
      <xdr:rowOff>123825</xdr:rowOff>
    </xdr:to>
    <xdr:sp macro="" textlink="">
      <xdr:nvSpPr>
        <xdr:cNvPr id="2423" name="AutoShape 37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00419ECC-8B92-78FF-83D9-C6294BC32579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681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304800</xdr:colOff>
      <xdr:row>64</xdr:row>
      <xdr:rowOff>123825</xdr:rowOff>
    </xdr:to>
    <xdr:sp macro="" textlink="">
      <xdr:nvSpPr>
        <xdr:cNvPr id="2424" name="AutoShape 376">
          <a:hlinkClick xmlns:r="http://schemas.openxmlformats.org/officeDocument/2006/relationships" r:id="" tooltip="Information updated on 2020-01-07 16:18:11"/>
          <a:extLst>
            <a:ext uri="{FF2B5EF4-FFF2-40B4-BE49-F238E27FC236}">
              <a16:creationId xmlns:a16="http://schemas.microsoft.com/office/drawing/2014/main" id="{9A3557F4-3C20-6875-7F1A-A94746A6C724}"/>
            </a:ext>
          </a:extLst>
        </xdr:cNvPr>
        <xdr:cNvSpPr>
          <a:spLocks noChangeAspect="1" noChangeArrowheads="1"/>
        </xdr:cNvSpPr>
      </xdr:nvSpPr>
      <xdr:spPr bwMode="auto">
        <a:xfrm>
          <a:off x="3657600" y="3681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304800</xdr:colOff>
      <xdr:row>64</xdr:row>
      <xdr:rowOff>123825</xdr:rowOff>
    </xdr:to>
    <xdr:sp macro="" textlink="">
      <xdr:nvSpPr>
        <xdr:cNvPr id="2425" name="AutoShape 37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3B03FDE2-E7A6-F952-D720-89E40206CB46}"/>
            </a:ext>
          </a:extLst>
        </xdr:cNvPr>
        <xdr:cNvSpPr>
          <a:spLocks noChangeAspect="1" noChangeArrowheads="1"/>
        </xdr:cNvSpPr>
      </xdr:nvSpPr>
      <xdr:spPr bwMode="auto">
        <a:xfrm>
          <a:off x="4267200" y="3681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304800</xdr:colOff>
      <xdr:row>64</xdr:row>
      <xdr:rowOff>123825</xdr:rowOff>
    </xdr:to>
    <xdr:sp macro="" textlink="">
      <xdr:nvSpPr>
        <xdr:cNvPr id="2426" name="AutoShape 378">
          <a:hlinkClick xmlns:r="http://schemas.openxmlformats.org/officeDocument/2006/relationships" r:id="rId188" tgtFrame="_blank" tooltip="Go to the Message Board Forum!"/>
          <a:extLst>
            <a:ext uri="{FF2B5EF4-FFF2-40B4-BE49-F238E27FC236}">
              <a16:creationId xmlns:a16="http://schemas.microsoft.com/office/drawing/2014/main" id="{98629BB1-8A05-8D73-E846-43AD259CDD8C}"/>
            </a:ext>
          </a:extLst>
        </xdr:cNvPr>
        <xdr:cNvSpPr>
          <a:spLocks noChangeAspect="1" noChangeArrowheads="1"/>
        </xdr:cNvSpPr>
      </xdr:nvSpPr>
      <xdr:spPr bwMode="auto">
        <a:xfrm>
          <a:off x="4876800" y="3681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123825</xdr:rowOff>
    </xdr:to>
    <xdr:sp macro="" textlink="">
      <xdr:nvSpPr>
        <xdr:cNvPr id="2427" name="AutoShape 379">
          <a:hlinkClick xmlns:r="http://schemas.openxmlformats.org/officeDocument/2006/relationships" r:id="rId189"/>
          <a:extLst>
            <a:ext uri="{FF2B5EF4-FFF2-40B4-BE49-F238E27FC236}">
              <a16:creationId xmlns:a16="http://schemas.microsoft.com/office/drawing/2014/main" id="{945A6B29-4585-6462-8114-62233FAE3C81}"/>
            </a:ext>
          </a:extLst>
        </xdr:cNvPr>
        <xdr:cNvSpPr>
          <a:spLocks noChangeAspect="1" noChangeArrowheads="1"/>
        </xdr:cNvSpPr>
      </xdr:nvSpPr>
      <xdr:spPr bwMode="auto">
        <a:xfrm>
          <a:off x="0" y="3747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123825</xdr:rowOff>
    </xdr:to>
    <xdr:sp macro="" textlink="">
      <xdr:nvSpPr>
        <xdr:cNvPr id="2428" name="AutoShape 380" descr="Swinomish Yacht Club Club's Reciprocal Information Page">
          <a:hlinkClick xmlns:r="http://schemas.openxmlformats.org/officeDocument/2006/relationships" r:id="rId190" tgtFrame="_blank" tooltip="Swinomish Yacht Club Club's Reciprocal Information Page"/>
          <a:extLst>
            <a:ext uri="{FF2B5EF4-FFF2-40B4-BE49-F238E27FC236}">
              <a16:creationId xmlns:a16="http://schemas.microsoft.com/office/drawing/2014/main" id="{A7142276-A307-1C97-8CC8-54F69D94D457}"/>
            </a:ext>
          </a:extLst>
        </xdr:cNvPr>
        <xdr:cNvSpPr>
          <a:spLocks noChangeAspect="1" noChangeArrowheads="1"/>
        </xdr:cNvSpPr>
      </xdr:nvSpPr>
      <xdr:spPr bwMode="auto">
        <a:xfrm>
          <a:off x="609600" y="3747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304800</xdr:colOff>
      <xdr:row>65</xdr:row>
      <xdr:rowOff>123825</xdr:rowOff>
    </xdr:to>
    <xdr:sp macro="" textlink="">
      <xdr:nvSpPr>
        <xdr:cNvPr id="2429" name="AutoShape 38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5CC212AD-32B1-89B1-29E2-879BE197F7C6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747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304800</xdr:colOff>
      <xdr:row>65</xdr:row>
      <xdr:rowOff>123825</xdr:rowOff>
    </xdr:to>
    <xdr:sp macro="" textlink="">
      <xdr:nvSpPr>
        <xdr:cNvPr id="2430" name="AutoShape 382">
          <a:hlinkClick xmlns:r="http://schemas.openxmlformats.org/officeDocument/2006/relationships" r:id="" tooltip="Information updated on 2017-02-25 08:44:43"/>
          <a:extLst>
            <a:ext uri="{FF2B5EF4-FFF2-40B4-BE49-F238E27FC236}">
              <a16:creationId xmlns:a16="http://schemas.microsoft.com/office/drawing/2014/main" id="{6F5BCEA2-DF87-D45D-294B-CA3946C64A01}"/>
            </a:ext>
          </a:extLst>
        </xdr:cNvPr>
        <xdr:cNvSpPr>
          <a:spLocks noChangeAspect="1" noChangeArrowheads="1"/>
        </xdr:cNvSpPr>
      </xdr:nvSpPr>
      <xdr:spPr bwMode="auto">
        <a:xfrm>
          <a:off x="3657600" y="3747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304800</xdr:colOff>
      <xdr:row>65</xdr:row>
      <xdr:rowOff>123825</xdr:rowOff>
    </xdr:to>
    <xdr:sp macro="" textlink="">
      <xdr:nvSpPr>
        <xdr:cNvPr id="2431" name="AutoShape 38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6D2BCF34-CE0F-7253-4A50-EC35C09B8282}"/>
            </a:ext>
          </a:extLst>
        </xdr:cNvPr>
        <xdr:cNvSpPr>
          <a:spLocks noChangeAspect="1" noChangeArrowheads="1"/>
        </xdr:cNvSpPr>
      </xdr:nvSpPr>
      <xdr:spPr bwMode="auto">
        <a:xfrm>
          <a:off x="4267200" y="3747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304800</xdr:colOff>
      <xdr:row>65</xdr:row>
      <xdr:rowOff>123825</xdr:rowOff>
    </xdr:to>
    <xdr:sp macro="" textlink="">
      <xdr:nvSpPr>
        <xdr:cNvPr id="2432" name="AutoShape 384">
          <a:hlinkClick xmlns:r="http://schemas.openxmlformats.org/officeDocument/2006/relationships" r:id="rId191" tgtFrame="_blank" tooltip="Go to the Message Board Forum!"/>
          <a:extLst>
            <a:ext uri="{FF2B5EF4-FFF2-40B4-BE49-F238E27FC236}">
              <a16:creationId xmlns:a16="http://schemas.microsoft.com/office/drawing/2014/main" id="{916BD002-CD5D-ADC7-FCAE-AFF60B9FA28C}"/>
            </a:ext>
          </a:extLst>
        </xdr:cNvPr>
        <xdr:cNvSpPr>
          <a:spLocks noChangeAspect="1" noChangeArrowheads="1"/>
        </xdr:cNvSpPr>
      </xdr:nvSpPr>
      <xdr:spPr bwMode="auto">
        <a:xfrm>
          <a:off x="4876800" y="3747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304800</xdr:colOff>
      <xdr:row>66</xdr:row>
      <xdr:rowOff>123825</xdr:rowOff>
    </xdr:to>
    <xdr:sp macro="" textlink="">
      <xdr:nvSpPr>
        <xdr:cNvPr id="2433" name="AutoShape 385">
          <a:hlinkClick xmlns:r="http://schemas.openxmlformats.org/officeDocument/2006/relationships" r:id="rId192"/>
          <a:extLst>
            <a:ext uri="{FF2B5EF4-FFF2-40B4-BE49-F238E27FC236}">
              <a16:creationId xmlns:a16="http://schemas.microsoft.com/office/drawing/2014/main" id="{D18BA03A-4691-E764-73CD-B752F9BF79EF}"/>
            </a:ext>
          </a:extLst>
        </xdr:cNvPr>
        <xdr:cNvSpPr>
          <a:spLocks noChangeAspect="1" noChangeArrowheads="1"/>
        </xdr:cNvSpPr>
      </xdr:nvSpPr>
      <xdr:spPr bwMode="auto">
        <a:xfrm>
          <a:off x="0" y="3797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304800</xdr:colOff>
      <xdr:row>66</xdr:row>
      <xdr:rowOff>123825</xdr:rowOff>
    </xdr:to>
    <xdr:sp macro="" textlink="">
      <xdr:nvSpPr>
        <xdr:cNvPr id="2434" name="AutoShape 386" descr="Tacoma Yacht Club Club's Reciprocal Information Page">
          <a:hlinkClick xmlns:r="http://schemas.openxmlformats.org/officeDocument/2006/relationships" r:id="rId193" tgtFrame="_blank" tooltip="Tacoma Yacht Club Club's Reciprocal Information Page"/>
          <a:extLst>
            <a:ext uri="{FF2B5EF4-FFF2-40B4-BE49-F238E27FC236}">
              <a16:creationId xmlns:a16="http://schemas.microsoft.com/office/drawing/2014/main" id="{8E98DB1E-9305-6BE0-1433-F59C381505C6}"/>
            </a:ext>
          </a:extLst>
        </xdr:cNvPr>
        <xdr:cNvSpPr>
          <a:spLocks noChangeAspect="1" noChangeArrowheads="1"/>
        </xdr:cNvSpPr>
      </xdr:nvSpPr>
      <xdr:spPr bwMode="auto">
        <a:xfrm>
          <a:off x="609600" y="3797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304800</xdr:colOff>
      <xdr:row>66</xdr:row>
      <xdr:rowOff>123825</xdr:rowOff>
    </xdr:to>
    <xdr:sp macro="" textlink="">
      <xdr:nvSpPr>
        <xdr:cNvPr id="2435" name="AutoShape 38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6C98C3D2-94A1-DA10-1646-74774F4EC196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797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304800</xdr:colOff>
      <xdr:row>66</xdr:row>
      <xdr:rowOff>123825</xdr:rowOff>
    </xdr:to>
    <xdr:sp macro="" textlink="">
      <xdr:nvSpPr>
        <xdr:cNvPr id="2436" name="AutoShape 388">
          <a:hlinkClick xmlns:r="http://schemas.openxmlformats.org/officeDocument/2006/relationships" r:id="" tooltip="Information updated on 2023-03-30 15:04:26"/>
          <a:extLst>
            <a:ext uri="{FF2B5EF4-FFF2-40B4-BE49-F238E27FC236}">
              <a16:creationId xmlns:a16="http://schemas.microsoft.com/office/drawing/2014/main" id="{110F3D12-B8DF-A7EC-545B-A0BB59E913E5}"/>
            </a:ext>
          </a:extLst>
        </xdr:cNvPr>
        <xdr:cNvSpPr>
          <a:spLocks noChangeAspect="1" noChangeArrowheads="1"/>
        </xdr:cNvSpPr>
      </xdr:nvSpPr>
      <xdr:spPr bwMode="auto">
        <a:xfrm>
          <a:off x="3657600" y="3797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304800</xdr:colOff>
      <xdr:row>66</xdr:row>
      <xdr:rowOff>123825</xdr:rowOff>
    </xdr:to>
    <xdr:sp macro="" textlink="">
      <xdr:nvSpPr>
        <xdr:cNvPr id="2437" name="AutoShape 38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F11E1192-4AEA-C016-8198-1FEE66AF24E8}"/>
            </a:ext>
          </a:extLst>
        </xdr:cNvPr>
        <xdr:cNvSpPr>
          <a:spLocks noChangeAspect="1" noChangeArrowheads="1"/>
        </xdr:cNvSpPr>
      </xdr:nvSpPr>
      <xdr:spPr bwMode="auto">
        <a:xfrm>
          <a:off x="4267200" y="3797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304800</xdr:colOff>
      <xdr:row>66</xdr:row>
      <xdr:rowOff>123825</xdr:rowOff>
    </xdr:to>
    <xdr:sp macro="" textlink="">
      <xdr:nvSpPr>
        <xdr:cNvPr id="2438" name="AutoShape 390">
          <a:hlinkClick xmlns:r="http://schemas.openxmlformats.org/officeDocument/2006/relationships" r:id="rId194" tgtFrame="_blank" tooltip="Go to the Message Board Forum!"/>
          <a:extLst>
            <a:ext uri="{FF2B5EF4-FFF2-40B4-BE49-F238E27FC236}">
              <a16:creationId xmlns:a16="http://schemas.microsoft.com/office/drawing/2014/main" id="{DB9DDC84-5BB7-FFD2-F2F6-D214314CD469}"/>
            </a:ext>
          </a:extLst>
        </xdr:cNvPr>
        <xdr:cNvSpPr>
          <a:spLocks noChangeAspect="1" noChangeArrowheads="1"/>
        </xdr:cNvSpPr>
      </xdr:nvSpPr>
      <xdr:spPr bwMode="auto">
        <a:xfrm>
          <a:off x="4876800" y="3797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123825</xdr:rowOff>
    </xdr:to>
    <xdr:sp macro="" textlink="">
      <xdr:nvSpPr>
        <xdr:cNvPr id="2439" name="AutoShape 391">
          <a:hlinkClick xmlns:r="http://schemas.openxmlformats.org/officeDocument/2006/relationships" r:id="rId195"/>
          <a:extLst>
            <a:ext uri="{FF2B5EF4-FFF2-40B4-BE49-F238E27FC236}">
              <a16:creationId xmlns:a16="http://schemas.microsoft.com/office/drawing/2014/main" id="{A4126FC6-A687-60DF-CEB0-D164964E6AD4}"/>
            </a:ext>
          </a:extLst>
        </xdr:cNvPr>
        <xdr:cNvSpPr>
          <a:spLocks noChangeAspect="1" noChangeArrowheads="1"/>
        </xdr:cNvSpPr>
      </xdr:nvSpPr>
      <xdr:spPr bwMode="auto">
        <a:xfrm>
          <a:off x="0" y="38468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123825</xdr:rowOff>
    </xdr:to>
    <xdr:sp macro="" textlink="">
      <xdr:nvSpPr>
        <xdr:cNvPr id="2440" name="AutoShape 392" descr="Three Tree Point Yacht Club Club's Reciprocal Information Page">
          <a:hlinkClick xmlns:r="http://schemas.openxmlformats.org/officeDocument/2006/relationships" r:id="rId196" tgtFrame="_blank" tooltip="Three Tree Point Yacht Club Club's Reciprocal Information Page"/>
          <a:extLst>
            <a:ext uri="{FF2B5EF4-FFF2-40B4-BE49-F238E27FC236}">
              <a16:creationId xmlns:a16="http://schemas.microsoft.com/office/drawing/2014/main" id="{3714D334-FE3B-02D2-5BBD-EABDBA6A41E7}"/>
            </a:ext>
          </a:extLst>
        </xdr:cNvPr>
        <xdr:cNvSpPr>
          <a:spLocks noChangeAspect="1" noChangeArrowheads="1"/>
        </xdr:cNvSpPr>
      </xdr:nvSpPr>
      <xdr:spPr bwMode="auto">
        <a:xfrm>
          <a:off x="609600" y="38468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304800</xdr:colOff>
      <xdr:row>67</xdr:row>
      <xdr:rowOff>123825</xdr:rowOff>
    </xdr:to>
    <xdr:sp macro="" textlink="">
      <xdr:nvSpPr>
        <xdr:cNvPr id="2441" name="AutoShape 39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CA5C18B3-CE6D-00B7-A216-2EF800CE5B0A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8468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304800</xdr:colOff>
      <xdr:row>67</xdr:row>
      <xdr:rowOff>123825</xdr:rowOff>
    </xdr:to>
    <xdr:sp macro="" textlink="">
      <xdr:nvSpPr>
        <xdr:cNvPr id="2442" name="AutoShape 394">
          <a:hlinkClick xmlns:r="http://schemas.openxmlformats.org/officeDocument/2006/relationships" r:id="" tooltip="Information updated on 2023-01-12 19:30:33"/>
          <a:extLst>
            <a:ext uri="{FF2B5EF4-FFF2-40B4-BE49-F238E27FC236}">
              <a16:creationId xmlns:a16="http://schemas.microsoft.com/office/drawing/2014/main" id="{E3BE1F79-B7DB-C7F6-5358-A520531E2F6F}"/>
            </a:ext>
          </a:extLst>
        </xdr:cNvPr>
        <xdr:cNvSpPr>
          <a:spLocks noChangeAspect="1" noChangeArrowheads="1"/>
        </xdr:cNvSpPr>
      </xdr:nvSpPr>
      <xdr:spPr bwMode="auto">
        <a:xfrm>
          <a:off x="3657600" y="38468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304800</xdr:colOff>
      <xdr:row>67</xdr:row>
      <xdr:rowOff>123825</xdr:rowOff>
    </xdr:to>
    <xdr:sp macro="" textlink="">
      <xdr:nvSpPr>
        <xdr:cNvPr id="2443" name="AutoShape 39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7A4DB7F7-957D-BCF6-DD16-AB89043FACE5}"/>
            </a:ext>
          </a:extLst>
        </xdr:cNvPr>
        <xdr:cNvSpPr>
          <a:spLocks noChangeAspect="1" noChangeArrowheads="1"/>
        </xdr:cNvSpPr>
      </xdr:nvSpPr>
      <xdr:spPr bwMode="auto">
        <a:xfrm>
          <a:off x="4267200" y="38468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304800</xdr:colOff>
      <xdr:row>67</xdr:row>
      <xdr:rowOff>123825</xdr:rowOff>
    </xdr:to>
    <xdr:sp macro="" textlink="">
      <xdr:nvSpPr>
        <xdr:cNvPr id="2444" name="AutoShape 396">
          <a:hlinkClick xmlns:r="http://schemas.openxmlformats.org/officeDocument/2006/relationships" r:id="rId197" tgtFrame="_blank" tooltip="Go to the Message Board Forum!"/>
          <a:extLst>
            <a:ext uri="{FF2B5EF4-FFF2-40B4-BE49-F238E27FC236}">
              <a16:creationId xmlns:a16="http://schemas.microsoft.com/office/drawing/2014/main" id="{2A779136-509B-4697-FD49-BAA02CD69837}"/>
            </a:ext>
          </a:extLst>
        </xdr:cNvPr>
        <xdr:cNvSpPr>
          <a:spLocks noChangeAspect="1" noChangeArrowheads="1"/>
        </xdr:cNvSpPr>
      </xdr:nvSpPr>
      <xdr:spPr bwMode="auto">
        <a:xfrm>
          <a:off x="4876800" y="38468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68</xdr:row>
      <xdr:rowOff>123825</xdr:rowOff>
    </xdr:to>
    <xdr:sp macro="" textlink="">
      <xdr:nvSpPr>
        <xdr:cNvPr id="2445" name="AutoShape 397">
          <a:hlinkClick xmlns:r="http://schemas.openxmlformats.org/officeDocument/2006/relationships" r:id="rId198"/>
          <a:extLst>
            <a:ext uri="{FF2B5EF4-FFF2-40B4-BE49-F238E27FC236}">
              <a16:creationId xmlns:a16="http://schemas.microsoft.com/office/drawing/2014/main" id="{6FFBBBDE-0759-8D92-AB1E-3B3FBD2C8208}"/>
            </a:ext>
          </a:extLst>
        </xdr:cNvPr>
        <xdr:cNvSpPr>
          <a:spLocks noChangeAspect="1" noChangeArrowheads="1"/>
        </xdr:cNvSpPr>
      </xdr:nvSpPr>
      <xdr:spPr bwMode="auto">
        <a:xfrm>
          <a:off x="0" y="391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68</xdr:row>
      <xdr:rowOff>123825</xdr:rowOff>
    </xdr:to>
    <xdr:sp macro="" textlink="">
      <xdr:nvSpPr>
        <xdr:cNvPr id="2446" name="AutoShape 398" descr="Totem Yacht Club Club's Reciprocal Information Page">
          <a:hlinkClick xmlns:r="http://schemas.openxmlformats.org/officeDocument/2006/relationships" r:id="rId199" tgtFrame="_blank" tooltip="Totem Yacht Club Club's Reciprocal Information Page"/>
          <a:extLst>
            <a:ext uri="{FF2B5EF4-FFF2-40B4-BE49-F238E27FC236}">
              <a16:creationId xmlns:a16="http://schemas.microsoft.com/office/drawing/2014/main" id="{4305CF12-D6D6-CF3E-EF91-DD0C5D594BBE}"/>
            </a:ext>
          </a:extLst>
        </xdr:cNvPr>
        <xdr:cNvSpPr>
          <a:spLocks noChangeAspect="1" noChangeArrowheads="1"/>
        </xdr:cNvSpPr>
      </xdr:nvSpPr>
      <xdr:spPr bwMode="auto">
        <a:xfrm>
          <a:off x="609600" y="391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304800</xdr:colOff>
      <xdr:row>68</xdr:row>
      <xdr:rowOff>123825</xdr:rowOff>
    </xdr:to>
    <xdr:sp macro="" textlink="">
      <xdr:nvSpPr>
        <xdr:cNvPr id="2447" name="AutoShape 39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39DAD07D-53E2-2EFE-731E-B0837E0CC4B9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91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304800</xdr:colOff>
      <xdr:row>68</xdr:row>
      <xdr:rowOff>123825</xdr:rowOff>
    </xdr:to>
    <xdr:sp macro="" textlink="">
      <xdr:nvSpPr>
        <xdr:cNvPr id="2448" name="AutoShape 400">
          <a:hlinkClick xmlns:r="http://schemas.openxmlformats.org/officeDocument/2006/relationships" r:id="" tooltip="Information updated on 2023-01-10 18:46:56"/>
          <a:extLst>
            <a:ext uri="{FF2B5EF4-FFF2-40B4-BE49-F238E27FC236}">
              <a16:creationId xmlns:a16="http://schemas.microsoft.com/office/drawing/2014/main" id="{D849B963-FD94-E1BC-21D4-08885D3A1DB4}"/>
            </a:ext>
          </a:extLst>
        </xdr:cNvPr>
        <xdr:cNvSpPr>
          <a:spLocks noChangeAspect="1" noChangeArrowheads="1"/>
        </xdr:cNvSpPr>
      </xdr:nvSpPr>
      <xdr:spPr bwMode="auto">
        <a:xfrm>
          <a:off x="3657600" y="391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304800</xdr:colOff>
      <xdr:row>68</xdr:row>
      <xdr:rowOff>123825</xdr:rowOff>
    </xdr:to>
    <xdr:sp macro="" textlink="">
      <xdr:nvSpPr>
        <xdr:cNvPr id="2449" name="AutoShape 40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66AC670A-B0BD-A596-FEE9-5B609F1BC42E}"/>
            </a:ext>
          </a:extLst>
        </xdr:cNvPr>
        <xdr:cNvSpPr>
          <a:spLocks noChangeAspect="1" noChangeArrowheads="1"/>
        </xdr:cNvSpPr>
      </xdr:nvSpPr>
      <xdr:spPr bwMode="auto">
        <a:xfrm>
          <a:off x="4267200" y="391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304800</xdr:colOff>
      <xdr:row>68</xdr:row>
      <xdr:rowOff>123825</xdr:rowOff>
    </xdr:to>
    <xdr:sp macro="" textlink="">
      <xdr:nvSpPr>
        <xdr:cNvPr id="2450" name="AutoShape 402">
          <a:hlinkClick xmlns:r="http://schemas.openxmlformats.org/officeDocument/2006/relationships" r:id="rId200" tgtFrame="_blank" tooltip="Go to the Message Board Forum!"/>
          <a:extLst>
            <a:ext uri="{FF2B5EF4-FFF2-40B4-BE49-F238E27FC236}">
              <a16:creationId xmlns:a16="http://schemas.microsoft.com/office/drawing/2014/main" id="{BC3CE5F5-B20F-8F9B-AABB-B8C39F27E2B1}"/>
            </a:ext>
          </a:extLst>
        </xdr:cNvPr>
        <xdr:cNvSpPr>
          <a:spLocks noChangeAspect="1" noChangeArrowheads="1"/>
        </xdr:cNvSpPr>
      </xdr:nvSpPr>
      <xdr:spPr bwMode="auto">
        <a:xfrm>
          <a:off x="4876800" y="391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123825</xdr:rowOff>
    </xdr:to>
    <xdr:sp macro="" textlink="">
      <xdr:nvSpPr>
        <xdr:cNvPr id="2451" name="AutoShape 403">
          <a:hlinkClick xmlns:r="http://schemas.openxmlformats.org/officeDocument/2006/relationships" r:id="rId201"/>
          <a:extLst>
            <a:ext uri="{FF2B5EF4-FFF2-40B4-BE49-F238E27FC236}">
              <a16:creationId xmlns:a16="http://schemas.microsoft.com/office/drawing/2014/main" id="{A0D5B652-943B-E8E0-B7BA-7C2F461D061D}"/>
            </a:ext>
          </a:extLst>
        </xdr:cNvPr>
        <xdr:cNvSpPr>
          <a:spLocks noChangeAspect="1" noChangeArrowheads="1"/>
        </xdr:cNvSpPr>
      </xdr:nvSpPr>
      <xdr:spPr bwMode="auto">
        <a:xfrm>
          <a:off x="0" y="3962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123825</xdr:rowOff>
    </xdr:to>
    <xdr:sp macro="" textlink="">
      <xdr:nvSpPr>
        <xdr:cNvPr id="2452" name="AutoShape 404" descr="Tyee Yacht Club - Portland Club's Reciprocal Information Page">
          <a:hlinkClick xmlns:r="http://schemas.openxmlformats.org/officeDocument/2006/relationships" r:id="rId202" tgtFrame="_blank" tooltip="Tyee Yacht Club - Portland Club's Reciprocal Information Page"/>
          <a:extLst>
            <a:ext uri="{FF2B5EF4-FFF2-40B4-BE49-F238E27FC236}">
              <a16:creationId xmlns:a16="http://schemas.microsoft.com/office/drawing/2014/main" id="{D36EF0D1-77A8-A8BB-1AC5-F97A583EC54B}"/>
            </a:ext>
          </a:extLst>
        </xdr:cNvPr>
        <xdr:cNvSpPr>
          <a:spLocks noChangeAspect="1" noChangeArrowheads="1"/>
        </xdr:cNvSpPr>
      </xdr:nvSpPr>
      <xdr:spPr bwMode="auto">
        <a:xfrm>
          <a:off x="609600" y="3962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304800</xdr:colOff>
      <xdr:row>69</xdr:row>
      <xdr:rowOff>123825</xdr:rowOff>
    </xdr:to>
    <xdr:sp macro="" textlink="">
      <xdr:nvSpPr>
        <xdr:cNvPr id="2453" name="AutoShape 40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C7F0DD6E-2898-90A0-5BC7-21CEB3EB49EE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962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304800</xdr:colOff>
      <xdr:row>69</xdr:row>
      <xdr:rowOff>123825</xdr:rowOff>
    </xdr:to>
    <xdr:sp macro="" textlink="">
      <xdr:nvSpPr>
        <xdr:cNvPr id="2454" name="AutoShape 406">
          <a:hlinkClick xmlns:r="http://schemas.openxmlformats.org/officeDocument/2006/relationships" r:id="" tooltip="Information updated on 2023-01-05 10:38:51"/>
          <a:extLst>
            <a:ext uri="{FF2B5EF4-FFF2-40B4-BE49-F238E27FC236}">
              <a16:creationId xmlns:a16="http://schemas.microsoft.com/office/drawing/2014/main" id="{9677D7C2-4ECB-7069-B50A-455F06476797}"/>
            </a:ext>
          </a:extLst>
        </xdr:cNvPr>
        <xdr:cNvSpPr>
          <a:spLocks noChangeAspect="1" noChangeArrowheads="1"/>
        </xdr:cNvSpPr>
      </xdr:nvSpPr>
      <xdr:spPr bwMode="auto">
        <a:xfrm>
          <a:off x="3657600" y="3962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304800</xdr:colOff>
      <xdr:row>69</xdr:row>
      <xdr:rowOff>123825</xdr:rowOff>
    </xdr:to>
    <xdr:sp macro="" textlink="">
      <xdr:nvSpPr>
        <xdr:cNvPr id="2455" name="AutoShape 40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C5E6FA6B-3E0A-ADE1-AD26-7AEF657E3881}"/>
            </a:ext>
          </a:extLst>
        </xdr:cNvPr>
        <xdr:cNvSpPr>
          <a:spLocks noChangeAspect="1" noChangeArrowheads="1"/>
        </xdr:cNvSpPr>
      </xdr:nvSpPr>
      <xdr:spPr bwMode="auto">
        <a:xfrm>
          <a:off x="4267200" y="3962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304800</xdr:colOff>
      <xdr:row>69</xdr:row>
      <xdr:rowOff>123825</xdr:rowOff>
    </xdr:to>
    <xdr:sp macro="" textlink="">
      <xdr:nvSpPr>
        <xdr:cNvPr id="2456" name="AutoShape 408">
          <a:hlinkClick xmlns:r="http://schemas.openxmlformats.org/officeDocument/2006/relationships" r:id="rId203" tgtFrame="_blank" tooltip="Go to the Message Board Forum!"/>
          <a:extLst>
            <a:ext uri="{FF2B5EF4-FFF2-40B4-BE49-F238E27FC236}">
              <a16:creationId xmlns:a16="http://schemas.microsoft.com/office/drawing/2014/main" id="{33D03E60-2D11-B5F6-A4C8-7C00DFC3A6C3}"/>
            </a:ext>
          </a:extLst>
        </xdr:cNvPr>
        <xdr:cNvSpPr>
          <a:spLocks noChangeAspect="1" noChangeArrowheads="1"/>
        </xdr:cNvSpPr>
      </xdr:nvSpPr>
      <xdr:spPr bwMode="auto">
        <a:xfrm>
          <a:off x="4876800" y="3962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123825</xdr:rowOff>
    </xdr:to>
    <xdr:sp macro="" textlink="">
      <xdr:nvSpPr>
        <xdr:cNvPr id="2457" name="AutoShape 409">
          <a:hlinkClick xmlns:r="http://schemas.openxmlformats.org/officeDocument/2006/relationships" r:id="rId204"/>
          <a:extLst>
            <a:ext uri="{FF2B5EF4-FFF2-40B4-BE49-F238E27FC236}">
              <a16:creationId xmlns:a16="http://schemas.microsoft.com/office/drawing/2014/main" id="{3479D2FE-4927-5516-DE09-B703D568EF5D}"/>
            </a:ext>
          </a:extLst>
        </xdr:cNvPr>
        <xdr:cNvSpPr>
          <a:spLocks noChangeAspect="1" noChangeArrowheads="1"/>
        </xdr:cNvSpPr>
      </xdr:nvSpPr>
      <xdr:spPr bwMode="auto">
        <a:xfrm>
          <a:off x="0" y="4028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123825</xdr:rowOff>
    </xdr:to>
    <xdr:sp macro="" textlink="">
      <xdr:nvSpPr>
        <xdr:cNvPr id="2458" name="AutoShape 410" descr="Tyee Yacht Club - Seattle Club's Reciprocal Information Page">
          <a:hlinkClick xmlns:r="http://schemas.openxmlformats.org/officeDocument/2006/relationships" r:id="rId205" tgtFrame="_blank" tooltip="Tyee Yacht Club - Seattle Club's Reciprocal Information Page"/>
          <a:extLst>
            <a:ext uri="{FF2B5EF4-FFF2-40B4-BE49-F238E27FC236}">
              <a16:creationId xmlns:a16="http://schemas.microsoft.com/office/drawing/2014/main" id="{C620F98D-41AB-6CB8-D857-7859A608019B}"/>
            </a:ext>
          </a:extLst>
        </xdr:cNvPr>
        <xdr:cNvSpPr>
          <a:spLocks noChangeAspect="1" noChangeArrowheads="1"/>
        </xdr:cNvSpPr>
      </xdr:nvSpPr>
      <xdr:spPr bwMode="auto">
        <a:xfrm>
          <a:off x="609600" y="4028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304800</xdr:colOff>
      <xdr:row>70</xdr:row>
      <xdr:rowOff>123825</xdr:rowOff>
    </xdr:to>
    <xdr:sp macro="" textlink="">
      <xdr:nvSpPr>
        <xdr:cNvPr id="2459" name="AutoShape 41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18EC5787-FD48-5219-FA16-3D114201381D}"/>
            </a:ext>
          </a:extLst>
        </xdr:cNvPr>
        <xdr:cNvSpPr>
          <a:spLocks noChangeAspect="1" noChangeArrowheads="1"/>
        </xdr:cNvSpPr>
      </xdr:nvSpPr>
      <xdr:spPr bwMode="auto">
        <a:xfrm>
          <a:off x="3048000" y="4028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304800</xdr:colOff>
      <xdr:row>70</xdr:row>
      <xdr:rowOff>123825</xdr:rowOff>
    </xdr:to>
    <xdr:sp macro="" textlink="">
      <xdr:nvSpPr>
        <xdr:cNvPr id="2460" name="AutoShape 412">
          <a:hlinkClick xmlns:r="http://schemas.openxmlformats.org/officeDocument/2006/relationships" r:id="" tooltip="Information updated on 2023-01-24 20:37:29"/>
          <a:extLst>
            <a:ext uri="{FF2B5EF4-FFF2-40B4-BE49-F238E27FC236}">
              <a16:creationId xmlns:a16="http://schemas.microsoft.com/office/drawing/2014/main" id="{53FE9AB9-EAF5-BA23-CD02-B09C17E08F22}"/>
            </a:ext>
          </a:extLst>
        </xdr:cNvPr>
        <xdr:cNvSpPr>
          <a:spLocks noChangeAspect="1" noChangeArrowheads="1"/>
        </xdr:cNvSpPr>
      </xdr:nvSpPr>
      <xdr:spPr bwMode="auto">
        <a:xfrm>
          <a:off x="3657600" y="4028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304800</xdr:colOff>
      <xdr:row>70</xdr:row>
      <xdr:rowOff>123825</xdr:rowOff>
    </xdr:to>
    <xdr:sp macro="" textlink="">
      <xdr:nvSpPr>
        <xdr:cNvPr id="2461" name="AutoShape 41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56D6D154-8A5B-7112-EE4F-85C247E7AA83}"/>
            </a:ext>
          </a:extLst>
        </xdr:cNvPr>
        <xdr:cNvSpPr>
          <a:spLocks noChangeAspect="1" noChangeArrowheads="1"/>
        </xdr:cNvSpPr>
      </xdr:nvSpPr>
      <xdr:spPr bwMode="auto">
        <a:xfrm>
          <a:off x="4267200" y="4028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304800</xdr:colOff>
      <xdr:row>70</xdr:row>
      <xdr:rowOff>123825</xdr:rowOff>
    </xdr:to>
    <xdr:sp macro="" textlink="">
      <xdr:nvSpPr>
        <xdr:cNvPr id="2462" name="AutoShape 414">
          <a:hlinkClick xmlns:r="http://schemas.openxmlformats.org/officeDocument/2006/relationships" r:id="rId206" tgtFrame="_blank" tooltip="Go to the Message Board Forum!"/>
          <a:extLst>
            <a:ext uri="{FF2B5EF4-FFF2-40B4-BE49-F238E27FC236}">
              <a16:creationId xmlns:a16="http://schemas.microsoft.com/office/drawing/2014/main" id="{F1D7E94F-F745-80FD-8CAC-AC2397E44EA1}"/>
            </a:ext>
          </a:extLst>
        </xdr:cNvPr>
        <xdr:cNvSpPr>
          <a:spLocks noChangeAspect="1" noChangeArrowheads="1"/>
        </xdr:cNvSpPr>
      </xdr:nvSpPr>
      <xdr:spPr bwMode="auto">
        <a:xfrm>
          <a:off x="4876800" y="4028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71</xdr:row>
      <xdr:rowOff>123825</xdr:rowOff>
    </xdr:to>
    <xdr:sp macro="" textlink="">
      <xdr:nvSpPr>
        <xdr:cNvPr id="2463" name="AutoShape 415">
          <a:hlinkClick xmlns:r="http://schemas.openxmlformats.org/officeDocument/2006/relationships" r:id="rId207"/>
          <a:extLst>
            <a:ext uri="{FF2B5EF4-FFF2-40B4-BE49-F238E27FC236}">
              <a16:creationId xmlns:a16="http://schemas.microsoft.com/office/drawing/2014/main" id="{70D8DB45-0907-D430-A67E-B5A01D8A56EE}"/>
            </a:ext>
          </a:extLst>
        </xdr:cNvPr>
        <xdr:cNvSpPr>
          <a:spLocks noChangeAspect="1" noChangeArrowheads="1"/>
        </xdr:cNvSpPr>
      </xdr:nvSpPr>
      <xdr:spPr bwMode="auto">
        <a:xfrm>
          <a:off x="0" y="4094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71</xdr:row>
      <xdr:rowOff>123825</xdr:rowOff>
    </xdr:to>
    <xdr:sp macro="" textlink="">
      <xdr:nvSpPr>
        <xdr:cNvPr id="2464" name="AutoShape 416" descr="Vancouver Rowing Club Club's Reciprocal Information Page">
          <a:hlinkClick xmlns:r="http://schemas.openxmlformats.org/officeDocument/2006/relationships" r:id="rId208" tgtFrame="_blank" tooltip="Vancouver Rowing Club Club's Reciprocal Information Page"/>
          <a:extLst>
            <a:ext uri="{FF2B5EF4-FFF2-40B4-BE49-F238E27FC236}">
              <a16:creationId xmlns:a16="http://schemas.microsoft.com/office/drawing/2014/main" id="{EBD43B69-FEB9-2C99-4A13-A394971FEF7D}"/>
            </a:ext>
          </a:extLst>
        </xdr:cNvPr>
        <xdr:cNvSpPr>
          <a:spLocks noChangeAspect="1" noChangeArrowheads="1"/>
        </xdr:cNvSpPr>
      </xdr:nvSpPr>
      <xdr:spPr bwMode="auto">
        <a:xfrm>
          <a:off x="609600" y="4094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304800</xdr:colOff>
      <xdr:row>71</xdr:row>
      <xdr:rowOff>123825</xdr:rowOff>
    </xdr:to>
    <xdr:sp macro="" textlink="">
      <xdr:nvSpPr>
        <xdr:cNvPr id="2465" name="AutoShape 41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963A90EF-CA1A-F2CE-0028-A78FECC437CD}"/>
            </a:ext>
          </a:extLst>
        </xdr:cNvPr>
        <xdr:cNvSpPr>
          <a:spLocks noChangeAspect="1" noChangeArrowheads="1"/>
        </xdr:cNvSpPr>
      </xdr:nvSpPr>
      <xdr:spPr bwMode="auto">
        <a:xfrm>
          <a:off x="3048000" y="4094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304800</xdr:colOff>
      <xdr:row>71</xdr:row>
      <xdr:rowOff>123825</xdr:rowOff>
    </xdr:to>
    <xdr:sp macro="" textlink="">
      <xdr:nvSpPr>
        <xdr:cNvPr id="2466" name="AutoShape 418">
          <a:hlinkClick xmlns:r="http://schemas.openxmlformats.org/officeDocument/2006/relationships" r:id="" tooltip="Information updated on 2023-04-03 13:25:34"/>
          <a:extLst>
            <a:ext uri="{FF2B5EF4-FFF2-40B4-BE49-F238E27FC236}">
              <a16:creationId xmlns:a16="http://schemas.microsoft.com/office/drawing/2014/main" id="{E3159E8C-ACBC-48EA-0F59-EC4A4440447D}"/>
            </a:ext>
          </a:extLst>
        </xdr:cNvPr>
        <xdr:cNvSpPr>
          <a:spLocks noChangeAspect="1" noChangeArrowheads="1"/>
        </xdr:cNvSpPr>
      </xdr:nvSpPr>
      <xdr:spPr bwMode="auto">
        <a:xfrm>
          <a:off x="3657600" y="4094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304800</xdr:colOff>
      <xdr:row>71</xdr:row>
      <xdr:rowOff>123825</xdr:rowOff>
    </xdr:to>
    <xdr:sp macro="" textlink="">
      <xdr:nvSpPr>
        <xdr:cNvPr id="2467" name="AutoShape 41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7CBE07D6-2965-3C31-99E9-EE79D8E66E21}"/>
            </a:ext>
          </a:extLst>
        </xdr:cNvPr>
        <xdr:cNvSpPr>
          <a:spLocks noChangeAspect="1" noChangeArrowheads="1"/>
        </xdr:cNvSpPr>
      </xdr:nvSpPr>
      <xdr:spPr bwMode="auto">
        <a:xfrm>
          <a:off x="4267200" y="4094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304800</xdr:colOff>
      <xdr:row>71</xdr:row>
      <xdr:rowOff>123825</xdr:rowOff>
    </xdr:to>
    <xdr:sp macro="" textlink="">
      <xdr:nvSpPr>
        <xdr:cNvPr id="2468" name="AutoShape 420">
          <a:hlinkClick xmlns:r="http://schemas.openxmlformats.org/officeDocument/2006/relationships" r:id="rId209" tgtFrame="_blank" tooltip="Go to the Message Board Forum!"/>
          <a:extLst>
            <a:ext uri="{FF2B5EF4-FFF2-40B4-BE49-F238E27FC236}">
              <a16:creationId xmlns:a16="http://schemas.microsoft.com/office/drawing/2014/main" id="{4D977776-3067-0934-3ACB-EDA02D8A27A0}"/>
            </a:ext>
          </a:extLst>
        </xdr:cNvPr>
        <xdr:cNvSpPr>
          <a:spLocks noChangeAspect="1" noChangeArrowheads="1"/>
        </xdr:cNvSpPr>
      </xdr:nvSpPr>
      <xdr:spPr bwMode="auto">
        <a:xfrm>
          <a:off x="4876800" y="4094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123825</xdr:rowOff>
    </xdr:to>
    <xdr:sp macro="" textlink="">
      <xdr:nvSpPr>
        <xdr:cNvPr id="2469" name="AutoShape 421">
          <a:hlinkClick xmlns:r="http://schemas.openxmlformats.org/officeDocument/2006/relationships" r:id="rId210"/>
          <a:extLst>
            <a:ext uri="{FF2B5EF4-FFF2-40B4-BE49-F238E27FC236}">
              <a16:creationId xmlns:a16="http://schemas.microsoft.com/office/drawing/2014/main" id="{B8AFF9DD-E620-6F73-609B-D30E1103C321}"/>
            </a:ext>
          </a:extLst>
        </xdr:cNvPr>
        <xdr:cNvSpPr>
          <a:spLocks noChangeAspect="1" noChangeArrowheads="1"/>
        </xdr:cNvSpPr>
      </xdr:nvSpPr>
      <xdr:spPr bwMode="auto">
        <a:xfrm>
          <a:off x="0" y="4144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123825</xdr:rowOff>
    </xdr:to>
    <xdr:sp macro="" textlink="">
      <xdr:nvSpPr>
        <xdr:cNvPr id="2470" name="AutoShape 422" descr="Viking Yacht Club  Club's Reciprocal Information Page">
          <a:hlinkClick xmlns:r="http://schemas.openxmlformats.org/officeDocument/2006/relationships" r:id="rId211" tgtFrame="_blank" tooltip="Viking Yacht Club  Club's Reciprocal Information Page"/>
          <a:extLst>
            <a:ext uri="{FF2B5EF4-FFF2-40B4-BE49-F238E27FC236}">
              <a16:creationId xmlns:a16="http://schemas.microsoft.com/office/drawing/2014/main" id="{BBEF0750-0CCE-A4D5-19D9-048EE36041F3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44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304800</xdr:colOff>
      <xdr:row>72</xdr:row>
      <xdr:rowOff>123825</xdr:rowOff>
    </xdr:to>
    <xdr:sp macro="" textlink="">
      <xdr:nvSpPr>
        <xdr:cNvPr id="2471" name="AutoShape 42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A637CBC3-9A4B-C64B-6383-92E867661BC9}"/>
            </a:ext>
          </a:extLst>
        </xdr:cNvPr>
        <xdr:cNvSpPr>
          <a:spLocks noChangeAspect="1" noChangeArrowheads="1"/>
        </xdr:cNvSpPr>
      </xdr:nvSpPr>
      <xdr:spPr bwMode="auto">
        <a:xfrm>
          <a:off x="3048000" y="4144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304800</xdr:colOff>
      <xdr:row>72</xdr:row>
      <xdr:rowOff>123825</xdr:rowOff>
    </xdr:to>
    <xdr:sp macro="" textlink="">
      <xdr:nvSpPr>
        <xdr:cNvPr id="2472" name="AutoShape 424">
          <a:hlinkClick xmlns:r="http://schemas.openxmlformats.org/officeDocument/2006/relationships" r:id="" tooltip="Information updated on 2023-01-18 11:59:14"/>
          <a:extLst>
            <a:ext uri="{FF2B5EF4-FFF2-40B4-BE49-F238E27FC236}">
              <a16:creationId xmlns:a16="http://schemas.microsoft.com/office/drawing/2014/main" id="{BBE79016-91D8-1767-65F4-29416892ACC6}"/>
            </a:ext>
          </a:extLst>
        </xdr:cNvPr>
        <xdr:cNvSpPr>
          <a:spLocks noChangeAspect="1" noChangeArrowheads="1"/>
        </xdr:cNvSpPr>
      </xdr:nvSpPr>
      <xdr:spPr bwMode="auto">
        <a:xfrm>
          <a:off x="3657600" y="4144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304800</xdr:colOff>
      <xdr:row>72</xdr:row>
      <xdr:rowOff>123825</xdr:rowOff>
    </xdr:to>
    <xdr:sp macro="" textlink="">
      <xdr:nvSpPr>
        <xdr:cNvPr id="2473" name="AutoShape 42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1C246932-C147-455B-BD74-D4F988425C70}"/>
            </a:ext>
          </a:extLst>
        </xdr:cNvPr>
        <xdr:cNvSpPr>
          <a:spLocks noChangeAspect="1" noChangeArrowheads="1"/>
        </xdr:cNvSpPr>
      </xdr:nvSpPr>
      <xdr:spPr bwMode="auto">
        <a:xfrm>
          <a:off x="4267200" y="4144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304800</xdr:colOff>
      <xdr:row>72</xdr:row>
      <xdr:rowOff>123825</xdr:rowOff>
    </xdr:to>
    <xdr:sp macro="" textlink="">
      <xdr:nvSpPr>
        <xdr:cNvPr id="2474" name="AutoShape 426">
          <a:hlinkClick xmlns:r="http://schemas.openxmlformats.org/officeDocument/2006/relationships" r:id="rId212" tgtFrame="_blank" tooltip="Go to the Message Board Forum!"/>
          <a:extLst>
            <a:ext uri="{FF2B5EF4-FFF2-40B4-BE49-F238E27FC236}">
              <a16:creationId xmlns:a16="http://schemas.microsoft.com/office/drawing/2014/main" id="{FCF5CD13-D13E-AF7F-AC73-96F52D91F3CD}"/>
            </a:ext>
          </a:extLst>
        </xdr:cNvPr>
        <xdr:cNvSpPr>
          <a:spLocks noChangeAspect="1" noChangeArrowheads="1"/>
        </xdr:cNvSpPr>
      </xdr:nvSpPr>
      <xdr:spPr bwMode="auto">
        <a:xfrm>
          <a:off x="4876800" y="4144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123825</xdr:rowOff>
    </xdr:to>
    <xdr:sp macro="" textlink="">
      <xdr:nvSpPr>
        <xdr:cNvPr id="2475" name="AutoShape 427">
          <a:hlinkClick xmlns:r="http://schemas.openxmlformats.org/officeDocument/2006/relationships" r:id="rId213"/>
          <a:extLst>
            <a:ext uri="{FF2B5EF4-FFF2-40B4-BE49-F238E27FC236}">
              <a16:creationId xmlns:a16="http://schemas.microsoft.com/office/drawing/2014/main" id="{7102DB3B-C1F3-AB41-695C-B7D699490D3F}"/>
            </a:ext>
          </a:extLst>
        </xdr:cNvPr>
        <xdr:cNvSpPr>
          <a:spLocks noChangeAspect="1" noChangeArrowheads="1"/>
        </xdr:cNvSpPr>
      </xdr:nvSpPr>
      <xdr:spPr bwMode="auto">
        <a:xfrm>
          <a:off x="0" y="4193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123825</xdr:rowOff>
    </xdr:to>
    <xdr:sp macro="" textlink="">
      <xdr:nvSpPr>
        <xdr:cNvPr id="2476" name="AutoShape 428" descr="West Seattle Yacht Club Club's Reciprocal Information Page">
          <a:hlinkClick xmlns:r="http://schemas.openxmlformats.org/officeDocument/2006/relationships" r:id="rId214" tgtFrame="_blank" tooltip="West Seattle Yacht Club Club's Reciprocal Information Page"/>
          <a:extLst>
            <a:ext uri="{FF2B5EF4-FFF2-40B4-BE49-F238E27FC236}">
              <a16:creationId xmlns:a16="http://schemas.microsoft.com/office/drawing/2014/main" id="{FAC79B69-272D-65DD-E95B-3DD50A933E55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93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304800</xdr:colOff>
      <xdr:row>73</xdr:row>
      <xdr:rowOff>123825</xdr:rowOff>
    </xdr:to>
    <xdr:sp macro="" textlink="">
      <xdr:nvSpPr>
        <xdr:cNvPr id="2477" name="AutoShape 42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4D04AD29-2E01-C665-CF60-34C2A16045A3}"/>
            </a:ext>
          </a:extLst>
        </xdr:cNvPr>
        <xdr:cNvSpPr>
          <a:spLocks noChangeAspect="1" noChangeArrowheads="1"/>
        </xdr:cNvSpPr>
      </xdr:nvSpPr>
      <xdr:spPr bwMode="auto">
        <a:xfrm>
          <a:off x="3048000" y="4193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304800</xdr:colOff>
      <xdr:row>73</xdr:row>
      <xdr:rowOff>123825</xdr:rowOff>
    </xdr:to>
    <xdr:sp macro="" textlink="">
      <xdr:nvSpPr>
        <xdr:cNvPr id="2478" name="AutoShape 430">
          <a:hlinkClick xmlns:r="http://schemas.openxmlformats.org/officeDocument/2006/relationships" r:id="" tooltip="Information updated on 2015-10-25 21:18:15"/>
          <a:extLst>
            <a:ext uri="{FF2B5EF4-FFF2-40B4-BE49-F238E27FC236}">
              <a16:creationId xmlns:a16="http://schemas.microsoft.com/office/drawing/2014/main" id="{8E011416-7586-AA82-785A-CD8FDE3B9569}"/>
            </a:ext>
          </a:extLst>
        </xdr:cNvPr>
        <xdr:cNvSpPr>
          <a:spLocks noChangeAspect="1" noChangeArrowheads="1"/>
        </xdr:cNvSpPr>
      </xdr:nvSpPr>
      <xdr:spPr bwMode="auto">
        <a:xfrm>
          <a:off x="3657600" y="4193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304800</xdr:colOff>
      <xdr:row>73</xdr:row>
      <xdr:rowOff>123825</xdr:rowOff>
    </xdr:to>
    <xdr:sp macro="" textlink="">
      <xdr:nvSpPr>
        <xdr:cNvPr id="2479" name="AutoShape 43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BBF432AC-1A65-96A1-3765-F1FC6FCCC9EC}"/>
            </a:ext>
          </a:extLst>
        </xdr:cNvPr>
        <xdr:cNvSpPr>
          <a:spLocks noChangeAspect="1" noChangeArrowheads="1"/>
        </xdr:cNvSpPr>
      </xdr:nvSpPr>
      <xdr:spPr bwMode="auto">
        <a:xfrm>
          <a:off x="4267200" y="4193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304800</xdr:colOff>
      <xdr:row>73</xdr:row>
      <xdr:rowOff>123825</xdr:rowOff>
    </xdr:to>
    <xdr:sp macro="" textlink="">
      <xdr:nvSpPr>
        <xdr:cNvPr id="2480" name="AutoShape 432">
          <a:hlinkClick xmlns:r="http://schemas.openxmlformats.org/officeDocument/2006/relationships" r:id="rId215" tgtFrame="_blank" tooltip="Go to the Message Board Forum!"/>
          <a:extLst>
            <a:ext uri="{FF2B5EF4-FFF2-40B4-BE49-F238E27FC236}">
              <a16:creationId xmlns:a16="http://schemas.microsoft.com/office/drawing/2014/main" id="{2F9429C6-5F3D-FE74-E0E8-8C2132A4B25A}"/>
            </a:ext>
          </a:extLst>
        </xdr:cNvPr>
        <xdr:cNvSpPr>
          <a:spLocks noChangeAspect="1" noChangeArrowheads="1"/>
        </xdr:cNvSpPr>
      </xdr:nvSpPr>
      <xdr:spPr bwMode="auto">
        <a:xfrm>
          <a:off x="4876800" y="4193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123825</xdr:rowOff>
    </xdr:to>
    <xdr:sp macro="" textlink="">
      <xdr:nvSpPr>
        <xdr:cNvPr id="2481" name="AutoShape 433">
          <a:hlinkClick xmlns:r="http://schemas.openxmlformats.org/officeDocument/2006/relationships" r:id="rId216"/>
          <a:extLst>
            <a:ext uri="{FF2B5EF4-FFF2-40B4-BE49-F238E27FC236}">
              <a16:creationId xmlns:a16="http://schemas.microsoft.com/office/drawing/2014/main" id="{94B123C2-D6B4-31C0-6170-D9362160CFE6}"/>
            </a:ext>
          </a:extLst>
        </xdr:cNvPr>
        <xdr:cNvSpPr>
          <a:spLocks noChangeAspect="1" noChangeArrowheads="1"/>
        </xdr:cNvSpPr>
      </xdr:nvSpPr>
      <xdr:spPr bwMode="auto">
        <a:xfrm>
          <a:off x="0" y="42595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123825</xdr:rowOff>
    </xdr:to>
    <xdr:sp macro="" textlink="">
      <xdr:nvSpPr>
        <xdr:cNvPr id="2482" name="AutoShape 434" descr="West Sound Corinthian Yacht Club Club's Reciprocal Information Page">
          <a:hlinkClick xmlns:r="http://schemas.openxmlformats.org/officeDocument/2006/relationships" r:id="rId217" tgtFrame="_blank" tooltip="West Sound Corinthian Yacht Club Club's Reciprocal Information Page"/>
          <a:extLst>
            <a:ext uri="{FF2B5EF4-FFF2-40B4-BE49-F238E27FC236}">
              <a16:creationId xmlns:a16="http://schemas.microsoft.com/office/drawing/2014/main" id="{688BA871-E393-6145-B671-FB347FC35BBD}"/>
            </a:ext>
          </a:extLst>
        </xdr:cNvPr>
        <xdr:cNvSpPr>
          <a:spLocks noChangeAspect="1" noChangeArrowheads="1"/>
        </xdr:cNvSpPr>
      </xdr:nvSpPr>
      <xdr:spPr bwMode="auto">
        <a:xfrm>
          <a:off x="609600" y="42595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123825</xdr:rowOff>
    </xdr:to>
    <xdr:sp macro="" textlink="">
      <xdr:nvSpPr>
        <xdr:cNvPr id="2483" name="AutoShape 43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DE45D794-FD21-D1E0-985B-F42140FAAA2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42595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123825</xdr:rowOff>
    </xdr:to>
    <xdr:sp macro="" textlink="">
      <xdr:nvSpPr>
        <xdr:cNvPr id="2484" name="AutoShape 436">
          <a:hlinkClick xmlns:r="http://schemas.openxmlformats.org/officeDocument/2006/relationships" r:id="" tooltip="Information updated on 2023-01-16 14:20:18"/>
          <a:extLst>
            <a:ext uri="{FF2B5EF4-FFF2-40B4-BE49-F238E27FC236}">
              <a16:creationId xmlns:a16="http://schemas.microsoft.com/office/drawing/2014/main" id="{65BBB18C-26F3-AF7D-FCF2-C18A10117AFF}"/>
            </a:ext>
          </a:extLst>
        </xdr:cNvPr>
        <xdr:cNvSpPr>
          <a:spLocks noChangeAspect="1" noChangeArrowheads="1"/>
        </xdr:cNvSpPr>
      </xdr:nvSpPr>
      <xdr:spPr bwMode="auto">
        <a:xfrm>
          <a:off x="3657600" y="42595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123825</xdr:rowOff>
    </xdr:to>
    <xdr:sp macro="" textlink="">
      <xdr:nvSpPr>
        <xdr:cNvPr id="2485" name="AutoShape 43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59943084-0255-6BAD-5355-26E58C7F5D98}"/>
            </a:ext>
          </a:extLst>
        </xdr:cNvPr>
        <xdr:cNvSpPr>
          <a:spLocks noChangeAspect="1" noChangeArrowheads="1"/>
        </xdr:cNvSpPr>
      </xdr:nvSpPr>
      <xdr:spPr bwMode="auto">
        <a:xfrm>
          <a:off x="4267200" y="42595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123825</xdr:rowOff>
    </xdr:to>
    <xdr:sp macro="" textlink="">
      <xdr:nvSpPr>
        <xdr:cNvPr id="2486" name="AutoShape 438">
          <a:hlinkClick xmlns:r="http://schemas.openxmlformats.org/officeDocument/2006/relationships" r:id="rId218" tgtFrame="_blank" tooltip="Go to the Message Board Forum!"/>
          <a:extLst>
            <a:ext uri="{FF2B5EF4-FFF2-40B4-BE49-F238E27FC236}">
              <a16:creationId xmlns:a16="http://schemas.microsoft.com/office/drawing/2014/main" id="{999CB64E-DEBB-1214-2196-DDB69B63F472}"/>
            </a:ext>
          </a:extLst>
        </xdr:cNvPr>
        <xdr:cNvSpPr>
          <a:spLocks noChangeAspect="1" noChangeArrowheads="1"/>
        </xdr:cNvSpPr>
      </xdr:nvSpPr>
      <xdr:spPr bwMode="auto">
        <a:xfrm>
          <a:off x="4876800" y="42595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123825</xdr:rowOff>
    </xdr:to>
    <xdr:sp macro="" textlink="">
      <xdr:nvSpPr>
        <xdr:cNvPr id="2487" name="AutoShape 439">
          <a:hlinkClick xmlns:r="http://schemas.openxmlformats.org/officeDocument/2006/relationships" r:id="rId219"/>
          <a:extLst>
            <a:ext uri="{FF2B5EF4-FFF2-40B4-BE49-F238E27FC236}">
              <a16:creationId xmlns:a16="http://schemas.microsoft.com/office/drawing/2014/main" id="{C7710457-82FA-AFA4-9A67-3DCEF2DFAB27}"/>
            </a:ext>
          </a:extLst>
        </xdr:cNvPr>
        <xdr:cNvSpPr>
          <a:spLocks noChangeAspect="1" noChangeArrowheads="1"/>
        </xdr:cNvSpPr>
      </xdr:nvSpPr>
      <xdr:spPr bwMode="auto">
        <a:xfrm>
          <a:off x="0" y="4342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123825</xdr:rowOff>
    </xdr:to>
    <xdr:sp macro="" textlink="">
      <xdr:nvSpPr>
        <xdr:cNvPr id="2488" name="AutoShape 440" descr="Willamette Sailing Club Club's Reciprocal Information Page">
          <a:hlinkClick xmlns:r="http://schemas.openxmlformats.org/officeDocument/2006/relationships" r:id="rId220" tgtFrame="_blank" tooltip="Willamette Sailing Club Club's Reciprocal Information Page"/>
          <a:extLst>
            <a:ext uri="{FF2B5EF4-FFF2-40B4-BE49-F238E27FC236}">
              <a16:creationId xmlns:a16="http://schemas.microsoft.com/office/drawing/2014/main" id="{2CEF2C9A-7DC6-738F-70BA-5611B642B055}"/>
            </a:ext>
          </a:extLst>
        </xdr:cNvPr>
        <xdr:cNvSpPr>
          <a:spLocks noChangeAspect="1" noChangeArrowheads="1"/>
        </xdr:cNvSpPr>
      </xdr:nvSpPr>
      <xdr:spPr bwMode="auto">
        <a:xfrm>
          <a:off x="609600" y="4342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123825</xdr:rowOff>
    </xdr:to>
    <xdr:sp macro="" textlink="">
      <xdr:nvSpPr>
        <xdr:cNvPr id="2489" name="AutoShape 44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F7F0BCB6-6BD2-5F62-B2C9-B45ECF9AB42E}"/>
            </a:ext>
          </a:extLst>
        </xdr:cNvPr>
        <xdr:cNvSpPr>
          <a:spLocks noChangeAspect="1" noChangeArrowheads="1"/>
        </xdr:cNvSpPr>
      </xdr:nvSpPr>
      <xdr:spPr bwMode="auto">
        <a:xfrm>
          <a:off x="3048000" y="4342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123825</xdr:rowOff>
    </xdr:to>
    <xdr:sp macro="" textlink="">
      <xdr:nvSpPr>
        <xdr:cNvPr id="2490" name="AutoShape 442">
          <a:hlinkClick xmlns:r="http://schemas.openxmlformats.org/officeDocument/2006/relationships" r:id="" tooltip="Information updated on 2015-02-06 16:54:32"/>
          <a:extLst>
            <a:ext uri="{FF2B5EF4-FFF2-40B4-BE49-F238E27FC236}">
              <a16:creationId xmlns:a16="http://schemas.microsoft.com/office/drawing/2014/main" id="{2990FEFA-7590-F7EE-D16A-1DE2110B46FE}"/>
            </a:ext>
          </a:extLst>
        </xdr:cNvPr>
        <xdr:cNvSpPr>
          <a:spLocks noChangeAspect="1" noChangeArrowheads="1"/>
        </xdr:cNvSpPr>
      </xdr:nvSpPr>
      <xdr:spPr bwMode="auto">
        <a:xfrm>
          <a:off x="3657600" y="4342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123825</xdr:rowOff>
    </xdr:to>
    <xdr:sp macro="" textlink="">
      <xdr:nvSpPr>
        <xdr:cNvPr id="2491" name="AutoShape 44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C418FA6D-C687-4434-A88D-D8961216E9E8}"/>
            </a:ext>
          </a:extLst>
        </xdr:cNvPr>
        <xdr:cNvSpPr>
          <a:spLocks noChangeAspect="1" noChangeArrowheads="1"/>
        </xdr:cNvSpPr>
      </xdr:nvSpPr>
      <xdr:spPr bwMode="auto">
        <a:xfrm>
          <a:off x="4267200" y="4342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123825</xdr:rowOff>
    </xdr:to>
    <xdr:sp macro="" textlink="">
      <xdr:nvSpPr>
        <xdr:cNvPr id="2492" name="AutoShape 444">
          <a:hlinkClick xmlns:r="http://schemas.openxmlformats.org/officeDocument/2006/relationships" r:id="rId221" tgtFrame="_blank" tooltip="Go to the Message Board Forum!"/>
          <a:extLst>
            <a:ext uri="{FF2B5EF4-FFF2-40B4-BE49-F238E27FC236}">
              <a16:creationId xmlns:a16="http://schemas.microsoft.com/office/drawing/2014/main" id="{E96B5CF1-4437-0EE0-F56C-918659341EA6}"/>
            </a:ext>
          </a:extLst>
        </xdr:cNvPr>
        <xdr:cNvSpPr>
          <a:spLocks noChangeAspect="1" noChangeArrowheads="1"/>
        </xdr:cNvSpPr>
      </xdr:nvSpPr>
      <xdr:spPr bwMode="auto">
        <a:xfrm>
          <a:off x="4876800" y="4342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123825</xdr:rowOff>
    </xdr:to>
    <xdr:sp macro="" textlink="">
      <xdr:nvSpPr>
        <xdr:cNvPr id="2493" name="AutoShape 445">
          <a:hlinkClick xmlns:r="http://schemas.openxmlformats.org/officeDocument/2006/relationships" r:id="rId222"/>
          <a:extLst>
            <a:ext uri="{FF2B5EF4-FFF2-40B4-BE49-F238E27FC236}">
              <a16:creationId xmlns:a16="http://schemas.microsoft.com/office/drawing/2014/main" id="{D5B16C35-808A-84CF-2535-2B792621E083}"/>
            </a:ext>
          </a:extLst>
        </xdr:cNvPr>
        <xdr:cNvSpPr>
          <a:spLocks noChangeAspect="1" noChangeArrowheads="1"/>
        </xdr:cNvSpPr>
      </xdr:nvSpPr>
      <xdr:spPr bwMode="auto">
        <a:xfrm>
          <a:off x="0" y="439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123825</xdr:rowOff>
    </xdr:to>
    <xdr:sp macro="" textlink="">
      <xdr:nvSpPr>
        <xdr:cNvPr id="2494" name="AutoShape 446" descr="Yakima Valley Boat Club Club's Reciprocal Information Page">
          <a:hlinkClick xmlns:r="http://schemas.openxmlformats.org/officeDocument/2006/relationships" r:id="rId223" tgtFrame="_blank" tooltip="Yakima Valley Boat Club Club's Reciprocal Information Page"/>
          <a:extLst>
            <a:ext uri="{FF2B5EF4-FFF2-40B4-BE49-F238E27FC236}">
              <a16:creationId xmlns:a16="http://schemas.microsoft.com/office/drawing/2014/main" id="{7C7A1D39-4E44-ACCF-FE92-ACB6740EA39B}"/>
            </a:ext>
          </a:extLst>
        </xdr:cNvPr>
        <xdr:cNvSpPr>
          <a:spLocks noChangeAspect="1" noChangeArrowheads="1"/>
        </xdr:cNvSpPr>
      </xdr:nvSpPr>
      <xdr:spPr bwMode="auto">
        <a:xfrm>
          <a:off x="609600" y="439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123825</xdr:rowOff>
    </xdr:to>
    <xdr:sp macro="" textlink="">
      <xdr:nvSpPr>
        <xdr:cNvPr id="2495" name="AutoShape 44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A39D81D5-E591-100C-1FC2-1F80BF246102}"/>
            </a:ext>
          </a:extLst>
        </xdr:cNvPr>
        <xdr:cNvSpPr>
          <a:spLocks noChangeAspect="1" noChangeArrowheads="1"/>
        </xdr:cNvSpPr>
      </xdr:nvSpPr>
      <xdr:spPr bwMode="auto">
        <a:xfrm>
          <a:off x="3048000" y="439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123825</xdr:rowOff>
    </xdr:to>
    <xdr:sp macro="" textlink="">
      <xdr:nvSpPr>
        <xdr:cNvPr id="2496" name="AutoShape 448">
          <a:hlinkClick xmlns:r="http://schemas.openxmlformats.org/officeDocument/2006/relationships" r:id="" tooltip="Information updated on 2022-01-27 22:58:50"/>
          <a:extLst>
            <a:ext uri="{FF2B5EF4-FFF2-40B4-BE49-F238E27FC236}">
              <a16:creationId xmlns:a16="http://schemas.microsoft.com/office/drawing/2014/main" id="{0ADED3C9-0751-512F-94D9-4CBAB77B8D81}"/>
            </a:ext>
          </a:extLst>
        </xdr:cNvPr>
        <xdr:cNvSpPr>
          <a:spLocks noChangeAspect="1" noChangeArrowheads="1"/>
        </xdr:cNvSpPr>
      </xdr:nvSpPr>
      <xdr:spPr bwMode="auto">
        <a:xfrm>
          <a:off x="3657600" y="439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123825</xdr:rowOff>
    </xdr:to>
    <xdr:sp macro="" textlink="">
      <xdr:nvSpPr>
        <xdr:cNvPr id="2497" name="AutoShape 44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D82EA480-C0EC-BF8C-B06B-EDCF865C3BC0}"/>
            </a:ext>
          </a:extLst>
        </xdr:cNvPr>
        <xdr:cNvSpPr>
          <a:spLocks noChangeAspect="1" noChangeArrowheads="1"/>
        </xdr:cNvSpPr>
      </xdr:nvSpPr>
      <xdr:spPr bwMode="auto">
        <a:xfrm>
          <a:off x="4267200" y="439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123825</xdr:rowOff>
    </xdr:to>
    <xdr:sp macro="" textlink="">
      <xdr:nvSpPr>
        <xdr:cNvPr id="2498" name="AutoShape 450">
          <a:hlinkClick xmlns:r="http://schemas.openxmlformats.org/officeDocument/2006/relationships" r:id="rId224" tgtFrame="_blank" tooltip="Go to the Message Board Forum!"/>
          <a:extLst>
            <a:ext uri="{FF2B5EF4-FFF2-40B4-BE49-F238E27FC236}">
              <a16:creationId xmlns:a16="http://schemas.microsoft.com/office/drawing/2014/main" id="{80A82F32-66D1-9913-0FDC-74D10D62FD31}"/>
            </a:ext>
          </a:extLst>
        </xdr:cNvPr>
        <xdr:cNvSpPr>
          <a:spLocks noChangeAspect="1" noChangeArrowheads="1"/>
        </xdr:cNvSpPr>
      </xdr:nvSpPr>
      <xdr:spPr bwMode="auto">
        <a:xfrm>
          <a:off x="4876800" y="439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14325"/>
    <xdr:sp macro="" textlink="">
      <xdr:nvSpPr>
        <xdr:cNvPr id="2" name="AutoShape 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29734F57-3018-4A49-A47D-BC4EFEB90BE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42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14325"/>
    <xdr:sp macro="" textlink="">
      <xdr:nvSpPr>
        <xdr:cNvPr id="3" name="AutoShape 4">
          <a:hlinkClick xmlns:r="http://schemas.openxmlformats.org/officeDocument/2006/relationships" r:id="" tooltip="Information updated on 2023-01-19 09:09:31"/>
          <a:extLst>
            <a:ext uri="{FF2B5EF4-FFF2-40B4-BE49-F238E27FC236}">
              <a16:creationId xmlns:a16="http://schemas.microsoft.com/office/drawing/2014/main" id="{BF872ACC-1544-448E-B19A-660888D37DF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42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14325"/>
    <xdr:sp macro="" textlink="">
      <xdr:nvSpPr>
        <xdr:cNvPr id="4" name="AutoShape 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BEF53D16-27BA-40F1-8C90-B3806ABFC14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42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14325"/>
    <xdr:sp macro="" textlink="">
      <xdr:nvSpPr>
        <xdr:cNvPr id="5" name="AutoShape 6">
          <a:hlinkClick xmlns:r="http://schemas.openxmlformats.org/officeDocument/2006/relationships" r:id="rId3" tgtFrame="_blank" tooltip="Go to the Message Board Forum!"/>
          <a:extLst>
            <a:ext uri="{FF2B5EF4-FFF2-40B4-BE49-F238E27FC236}">
              <a16:creationId xmlns:a16="http://schemas.microsoft.com/office/drawing/2014/main" id="{2C4154AC-4226-4030-8697-F8B03F113D9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42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304800" cy="314325"/>
    <xdr:sp macro="" textlink="">
      <xdr:nvSpPr>
        <xdr:cNvPr id="6" name="AutoShape 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7F08F732-2BA5-4B51-8AB0-F6B7DBAAA97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33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304800" cy="314325"/>
    <xdr:sp macro="" textlink="">
      <xdr:nvSpPr>
        <xdr:cNvPr id="7" name="AutoShape 10">
          <a:hlinkClick xmlns:r="http://schemas.openxmlformats.org/officeDocument/2006/relationships" r:id="" tooltip="Information updated on 2023-03-08 14:28:00"/>
          <a:extLst>
            <a:ext uri="{FF2B5EF4-FFF2-40B4-BE49-F238E27FC236}">
              <a16:creationId xmlns:a16="http://schemas.microsoft.com/office/drawing/2014/main" id="{64912677-912B-4FEB-8362-DA9A5A01025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33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304800" cy="314325"/>
    <xdr:sp macro="" textlink="">
      <xdr:nvSpPr>
        <xdr:cNvPr id="8" name="AutoShape 1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5A626484-E6C8-4E87-9C62-B5792A66A15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33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304800" cy="314325"/>
    <xdr:sp macro="" textlink="">
      <xdr:nvSpPr>
        <xdr:cNvPr id="9" name="AutoShape 12">
          <a:hlinkClick xmlns:r="http://schemas.openxmlformats.org/officeDocument/2006/relationships" r:id="rId6" tgtFrame="_blank" tooltip="Go to the Message Board Forum!"/>
          <a:extLst>
            <a:ext uri="{FF2B5EF4-FFF2-40B4-BE49-F238E27FC236}">
              <a16:creationId xmlns:a16="http://schemas.microsoft.com/office/drawing/2014/main" id="{4338F612-E8DC-4E3B-B212-122DA1741B7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33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304800" cy="314325"/>
    <xdr:sp macro="" textlink="">
      <xdr:nvSpPr>
        <xdr:cNvPr id="10" name="AutoShape 1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F30C3993-B99F-45F9-9518-A271542FE07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23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304800" cy="314325"/>
    <xdr:sp macro="" textlink="">
      <xdr:nvSpPr>
        <xdr:cNvPr id="11" name="AutoShape 16">
          <a:hlinkClick xmlns:r="http://schemas.openxmlformats.org/officeDocument/2006/relationships" r:id="" tooltip="Information updated on 2023-02-06 15:28:49"/>
          <a:extLst>
            <a:ext uri="{FF2B5EF4-FFF2-40B4-BE49-F238E27FC236}">
              <a16:creationId xmlns:a16="http://schemas.microsoft.com/office/drawing/2014/main" id="{205454BE-AD8F-4FCA-BA1E-6388C3FEBC7C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23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304800" cy="314325"/>
    <xdr:sp macro="" textlink="">
      <xdr:nvSpPr>
        <xdr:cNvPr id="12" name="AutoShape 1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6816AEB4-B7FD-417F-8E93-955ED0ED056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23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304800" cy="314325"/>
    <xdr:sp macro="" textlink="">
      <xdr:nvSpPr>
        <xdr:cNvPr id="13" name="AutoShape 18">
          <a:hlinkClick xmlns:r="http://schemas.openxmlformats.org/officeDocument/2006/relationships" r:id="rId9" tgtFrame="_blank" tooltip="Go to the Message Board Forum!"/>
          <a:extLst>
            <a:ext uri="{FF2B5EF4-FFF2-40B4-BE49-F238E27FC236}">
              <a16:creationId xmlns:a16="http://schemas.microsoft.com/office/drawing/2014/main" id="{BE9AE9CE-7687-416F-A2B0-66462997ACA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23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304800" cy="314325"/>
    <xdr:sp macro="" textlink="">
      <xdr:nvSpPr>
        <xdr:cNvPr id="14" name="AutoShape 2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A7596CAB-26F5-4B0F-ACAF-C35D77963CE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14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304800" cy="314325"/>
    <xdr:sp macro="" textlink="">
      <xdr:nvSpPr>
        <xdr:cNvPr id="15" name="AutoShape 22">
          <a:hlinkClick xmlns:r="http://schemas.openxmlformats.org/officeDocument/2006/relationships" r:id="" tooltip="Information updated on 2022-07-20 08:57:43"/>
          <a:extLst>
            <a:ext uri="{FF2B5EF4-FFF2-40B4-BE49-F238E27FC236}">
              <a16:creationId xmlns:a16="http://schemas.microsoft.com/office/drawing/2014/main" id="{8BB06ED3-77DF-4D82-B274-A4A6507904D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14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304800" cy="314325"/>
    <xdr:sp macro="" textlink="">
      <xdr:nvSpPr>
        <xdr:cNvPr id="16" name="AutoShape 2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1341DFC7-5FD2-4FD3-822A-CE608049100A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14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304800" cy="314325"/>
    <xdr:sp macro="" textlink="">
      <xdr:nvSpPr>
        <xdr:cNvPr id="17" name="AutoShape 24">
          <a:hlinkClick xmlns:r="http://schemas.openxmlformats.org/officeDocument/2006/relationships" r:id="rId12" tgtFrame="_blank" tooltip="Go to the Message Board Forum!"/>
          <a:extLst>
            <a:ext uri="{FF2B5EF4-FFF2-40B4-BE49-F238E27FC236}">
              <a16:creationId xmlns:a16="http://schemas.microsoft.com/office/drawing/2014/main" id="{7DF43F28-F2B9-4BA8-AAA8-042F06F029F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14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304800" cy="314325"/>
    <xdr:sp macro="" textlink="">
      <xdr:nvSpPr>
        <xdr:cNvPr id="18" name="AutoShape 2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F2972911-1CF9-456D-A38E-3D66E77C256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04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304800" cy="314325"/>
    <xdr:sp macro="" textlink="">
      <xdr:nvSpPr>
        <xdr:cNvPr id="19" name="AutoShape 28">
          <a:hlinkClick xmlns:r="http://schemas.openxmlformats.org/officeDocument/2006/relationships" r:id="" tooltip="Information updated on 2022-03-17 16:45:16"/>
          <a:extLst>
            <a:ext uri="{FF2B5EF4-FFF2-40B4-BE49-F238E27FC236}">
              <a16:creationId xmlns:a16="http://schemas.microsoft.com/office/drawing/2014/main" id="{EC6F68A9-2BEE-470E-8FA7-ADF112E0B4F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04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304800" cy="314325"/>
    <xdr:sp macro="" textlink="">
      <xdr:nvSpPr>
        <xdr:cNvPr id="20" name="AutoShape 2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D5F6B14A-9FF8-402D-80B4-F508167915D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04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304800" cy="314325"/>
    <xdr:sp macro="" textlink="">
      <xdr:nvSpPr>
        <xdr:cNvPr id="21" name="AutoShape 30">
          <a:hlinkClick xmlns:r="http://schemas.openxmlformats.org/officeDocument/2006/relationships" r:id="rId15" tgtFrame="_blank" tooltip="Go to the Message Board Forum!"/>
          <a:extLst>
            <a:ext uri="{FF2B5EF4-FFF2-40B4-BE49-F238E27FC236}">
              <a16:creationId xmlns:a16="http://schemas.microsoft.com/office/drawing/2014/main" id="{4D86F9CA-FF70-49CC-B7B7-86154B214A6E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04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304800" cy="314325"/>
    <xdr:sp macro="" textlink="">
      <xdr:nvSpPr>
        <xdr:cNvPr id="22" name="AutoShape 3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309707CC-997E-41AB-95B7-32270F44D82C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95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304800" cy="314325"/>
    <xdr:sp macro="" textlink="">
      <xdr:nvSpPr>
        <xdr:cNvPr id="23" name="AutoShape 34">
          <a:hlinkClick xmlns:r="http://schemas.openxmlformats.org/officeDocument/2006/relationships" r:id="" tooltip="Information updated on 2023-02-24 12:11:53"/>
          <a:extLst>
            <a:ext uri="{FF2B5EF4-FFF2-40B4-BE49-F238E27FC236}">
              <a16:creationId xmlns:a16="http://schemas.microsoft.com/office/drawing/2014/main" id="{A3D2636D-17F8-466F-9EF9-FAFF139A151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95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304800" cy="314325"/>
    <xdr:sp macro="" textlink="">
      <xdr:nvSpPr>
        <xdr:cNvPr id="24" name="AutoShape 3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7AB03979-8E6D-4181-859F-7256352F44F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95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304800" cy="314325"/>
    <xdr:sp macro="" textlink="">
      <xdr:nvSpPr>
        <xdr:cNvPr id="25" name="AutoShape 36">
          <a:hlinkClick xmlns:r="http://schemas.openxmlformats.org/officeDocument/2006/relationships" r:id="rId18" tgtFrame="_blank" tooltip="Go to the Message Board Forum!"/>
          <a:extLst>
            <a:ext uri="{FF2B5EF4-FFF2-40B4-BE49-F238E27FC236}">
              <a16:creationId xmlns:a16="http://schemas.microsoft.com/office/drawing/2014/main" id="{FE0672CA-1A62-4DBF-B650-0B587D2E66A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95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14325"/>
    <xdr:sp macro="" textlink="">
      <xdr:nvSpPr>
        <xdr:cNvPr id="26" name="AutoShape 3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790C1514-D90E-47F7-B14A-0FF5F8A8D46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685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14325"/>
    <xdr:sp macro="" textlink="">
      <xdr:nvSpPr>
        <xdr:cNvPr id="27" name="AutoShape 40">
          <a:hlinkClick xmlns:r="http://schemas.openxmlformats.org/officeDocument/2006/relationships" r:id="" tooltip="Information updated on 2022-01-26 11:02:34"/>
          <a:extLst>
            <a:ext uri="{FF2B5EF4-FFF2-40B4-BE49-F238E27FC236}">
              <a16:creationId xmlns:a16="http://schemas.microsoft.com/office/drawing/2014/main" id="{D074F8A3-1C70-4E62-97CB-E17A68F4AE7A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685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14325"/>
    <xdr:sp macro="" textlink="">
      <xdr:nvSpPr>
        <xdr:cNvPr id="28" name="AutoShape 4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64C0A0DF-D0EC-4AF7-84FD-7CFD37AB89D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685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14325"/>
    <xdr:sp macro="" textlink="">
      <xdr:nvSpPr>
        <xdr:cNvPr id="29" name="AutoShape 42">
          <a:hlinkClick xmlns:r="http://schemas.openxmlformats.org/officeDocument/2006/relationships" r:id="rId21" tgtFrame="_blank" tooltip="Go to the Message Board Forum!"/>
          <a:extLst>
            <a:ext uri="{FF2B5EF4-FFF2-40B4-BE49-F238E27FC236}">
              <a16:creationId xmlns:a16="http://schemas.microsoft.com/office/drawing/2014/main" id="{B26947A1-D88A-4F74-AEAA-E85710FDBA3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685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04800" cy="314325"/>
    <xdr:sp macro="" textlink="">
      <xdr:nvSpPr>
        <xdr:cNvPr id="30" name="AutoShape 4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7A315C41-E0BE-47BD-929C-EFCC57D73029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876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04800" cy="314325"/>
    <xdr:sp macro="" textlink="">
      <xdr:nvSpPr>
        <xdr:cNvPr id="31" name="AutoShape 46">
          <a:hlinkClick xmlns:r="http://schemas.openxmlformats.org/officeDocument/2006/relationships" r:id="" tooltip="Information updated on 2021-10-14 08:44:08"/>
          <a:extLst>
            <a:ext uri="{FF2B5EF4-FFF2-40B4-BE49-F238E27FC236}">
              <a16:creationId xmlns:a16="http://schemas.microsoft.com/office/drawing/2014/main" id="{0F3B976A-A3CF-4ABB-A2F1-17326093034E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876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04800" cy="314325"/>
    <xdr:sp macro="" textlink="">
      <xdr:nvSpPr>
        <xdr:cNvPr id="32" name="AutoShape 4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25C1BE7E-8D4C-40E4-BADF-D12F3D294CA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876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04800" cy="314325"/>
    <xdr:sp macro="" textlink="">
      <xdr:nvSpPr>
        <xdr:cNvPr id="33" name="AutoShape 48">
          <a:hlinkClick xmlns:r="http://schemas.openxmlformats.org/officeDocument/2006/relationships" r:id="rId24" tgtFrame="_blank" tooltip="Go to the Message Board Forum!"/>
          <a:extLst>
            <a:ext uri="{FF2B5EF4-FFF2-40B4-BE49-F238E27FC236}">
              <a16:creationId xmlns:a16="http://schemas.microsoft.com/office/drawing/2014/main" id="{3EAEA8F5-11D3-4759-9CD6-D98D008306C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876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314325"/>
    <xdr:sp macro="" textlink="">
      <xdr:nvSpPr>
        <xdr:cNvPr id="34" name="AutoShape 5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717D1BAC-330A-41DF-AF76-30FB797EA71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066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314325"/>
    <xdr:sp macro="" textlink="">
      <xdr:nvSpPr>
        <xdr:cNvPr id="35" name="AutoShape 52">
          <a:hlinkClick xmlns:r="http://schemas.openxmlformats.org/officeDocument/2006/relationships" r:id="" tooltip="Information updated on 2023-01-12 09:18:48"/>
          <a:extLst>
            <a:ext uri="{FF2B5EF4-FFF2-40B4-BE49-F238E27FC236}">
              <a16:creationId xmlns:a16="http://schemas.microsoft.com/office/drawing/2014/main" id="{2E25F500-0FDC-4A86-B48F-78EB51E068D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066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314325"/>
    <xdr:sp macro="" textlink="">
      <xdr:nvSpPr>
        <xdr:cNvPr id="36" name="AutoShape 5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A6E1ED93-1935-4E22-99C5-AC36C1AF88F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066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314325"/>
    <xdr:sp macro="" textlink="">
      <xdr:nvSpPr>
        <xdr:cNvPr id="37" name="AutoShape 54">
          <a:hlinkClick xmlns:r="http://schemas.openxmlformats.org/officeDocument/2006/relationships" r:id="rId27" tgtFrame="_blank" tooltip="Go to the Message Board Forum!"/>
          <a:extLst>
            <a:ext uri="{FF2B5EF4-FFF2-40B4-BE49-F238E27FC236}">
              <a16:creationId xmlns:a16="http://schemas.microsoft.com/office/drawing/2014/main" id="{86855092-C4BC-4E54-9ACB-33B7FEF9D24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066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14325"/>
    <xdr:sp macro="" textlink="">
      <xdr:nvSpPr>
        <xdr:cNvPr id="38" name="AutoShape 5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AC6DEAF2-FCA6-4D30-8171-F666B2600D5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257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14325"/>
    <xdr:sp macro="" textlink="">
      <xdr:nvSpPr>
        <xdr:cNvPr id="39" name="AutoShape 58">
          <a:hlinkClick xmlns:r="http://schemas.openxmlformats.org/officeDocument/2006/relationships" r:id="" tooltip="Information updated on 2021-12-22 12:34:54"/>
          <a:extLst>
            <a:ext uri="{FF2B5EF4-FFF2-40B4-BE49-F238E27FC236}">
              <a16:creationId xmlns:a16="http://schemas.microsoft.com/office/drawing/2014/main" id="{2D8939FD-0BF5-4F76-A2BA-754CCDD3557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257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14325"/>
    <xdr:sp macro="" textlink="">
      <xdr:nvSpPr>
        <xdr:cNvPr id="40" name="AutoShape 5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4750024D-C15B-4C38-AA9E-E40538A8AB3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257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14325"/>
    <xdr:sp macro="" textlink="">
      <xdr:nvSpPr>
        <xdr:cNvPr id="41" name="AutoShape 60">
          <a:hlinkClick xmlns:r="http://schemas.openxmlformats.org/officeDocument/2006/relationships" r:id="rId30" tgtFrame="_blank" tooltip="Go to the Message Board Forum!"/>
          <a:extLst>
            <a:ext uri="{FF2B5EF4-FFF2-40B4-BE49-F238E27FC236}">
              <a16:creationId xmlns:a16="http://schemas.microsoft.com/office/drawing/2014/main" id="{F362ADE4-E795-46D3-83B2-F61D347B9265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257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314325"/>
    <xdr:sp macro="" textlink="">
      <xdr:nvSpPr>
        <xdr:cNvPr id="42" name="AutoShape 6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79FD5182-5A92-4E41-B62E-AFDD1632BD55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447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314325"/>
    <xdr:sp macro="" textlink="">
      <xdr:nvSpPr>
        <xdr:cNvPr id="43" name="AutoShape 64">
          <a:hlinkClick xmlns:r="http://schemas.openxmlformats.org/officeDocument/2006/relationships" r:id="" tooltip="Information updated on 2023-02-12 15:26:29"/>
          <a:extLst>
            <a:ext uri="{FF2B5EF4-FFF2-40B4-BE49-F238E27FC236}">
              <a16:creationId xmlns:a16="http://schemas.microsoft.com/office/drawing/2014/main" id="{D76948F3-28CF-4393-9940-6761BC3A3F2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447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314325"/>
    <xdr:sp macro="" textlink="">
      <xdr:nvSpPr>
        <xdr:cNvPr id="44" name="AutoShape 6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5DBCFAA0-436C-4878-A9E9-DAB93973221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447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314325"/>
    <xdr:sp macro="" textlink="">
      <xdr:nvSpPr>
        <xdr:cNvPr id="45" name="AutoShape 66">
          <a:hlinkClick xmlns:r="http://schemas.openxmlformats.org/officeDocument/2006/relationships" r:id="rId33" tgtFrame="_blank" tooltip="Go to the Message Board Forum!"/>
          <a:extLst>
            <a:ext uri="{FF2B5EF4-FFF2-40B4-BE49-F238E27FC236}">
              <a16:creationId xmlns:a16="http://schemas.microsoft.com/office/drawing/2014/main" id="{46892C66-1213-4C1D-9025-F363C4F69AB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447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14325"/>
    <xdr:sp macro="" textlink="">
      <xdr:nvSpPr>
        <xdr:cNvPr id="46" name="AutoShape 6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A1926269-DCEC-4CA9-976C-AE2E0A336F9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638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14325"/>
    <xdr:sp macro="" textlink="">
      <xdr:nvSpPr>
        <xdr:cNvPr id="47" name="AutoShape 70">
          <a:hlinkClick xmlns:r="http://schemas.openxmlformats.org/officeDocument/2006/relationships" r:id="" tooltip="Information updated on 2023-01-17 14:31:05"/>
          <a:extLst>
            <a:ext uri="{FF2B5EF4-FFF2-40B4-BE49-F238E27FC236}">
              <a16:creationId xmlns:a16="http://schemas.microsoft.com/office/drawing/2014/main" id="{8968F651-E308-4F12-A5F8-178CCB3006A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638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14325"/>
    <xdr:sp macro="" textlink="">
      <xdr:nvSpPr>
        <xdr:cNvPr id="48" name="AutoShape 7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EDC46310-134F-4EB7-BDF1-C3D9442807AC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638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14325"/>
    <xdr:sp macro="" textlink="">
      <xdr:nvSpPr>
        <xdr:cNvPr id="49" name="AutoShape 72">
          <a:hlinkClick xmlns:r="http://schemas.openxmlformats.org/officeDocument/2006/relationships" r:id="rId36" tgtFrame="_blank" tooltip="Go to the Message Board Forum!"/>
          <a:extLst>
            <a:ext uri="{FF2B5EF4-FFF2-40B4-BE49-F238E27FC236}">
              <a16:creationId xmlns:a16="http://schemas.microsoft.com/office/drawing/2014/main" id="{909F834D-D7D5-47B2-9C3F-3456C4E5DA3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638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</xdr:row>
      <xdr:rowOff>0</xdr:rowOff>
    </xdr:from>
    <xdr:ext cx="304800" cy="314325"/>
    <xdr:sp macro="" textlink="">
      <xdr:nvSpPr>
        <xdr:cNvPr id="50" name="AutoShape 7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A4B19F09-EA92-4B7A-8CDF-828A271B589E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828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</xdr:row>
      <xdr:rowOff>0</xdr:rowOff>
    </xdr:from>
    <xdr:ext cx="304800" cy="314325"/>
    <xdr:sp macro="" textlink="">
      <xdr:nvSpPr>
        <xdr:cNvPr id="51" name="AutoShape 76">
          <a:hlinkClick xmlns:r="http://schemas.openxmlformats.org/officeDocument/2006/relationships" r:id="" tooltip="Information updated on 2023-01-31 06:45:10"/>
          <a:extLst>
            <a:ext uri="{FF2B5EF4-FFF2-40B4-BE49-F238E27FC236}">
              <a16:creationId xmlns:a16="http://schemas.microsoft.com/office/drawing/2014/main" id="{9451B469-E583-44B7-83B2-0B9BA6EF14E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828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</xdr:row>
      <xdr:rowOff>0</xdr:rowOff>
    </xdr:from>
    <xdr:ext cx="304800" cy="314325"/>
    <xdr:sp macro="" textlink="">
      <xdr:nvSpPr>
        <xdr:cNvPr id="52" name="AutoShape 7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8D76820B-2D17-4AE1-9268-CB317213D04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828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</xdr:row>
      <xdr:rowOff>0</xdr:rowOff>
    </xdr:from>
    <xdr:ext cx="304800" cy="314325"/>
    <xdr:sp macro="" textlink="">
      <xdr:nvSpPr>
        <xdr:cNvPr id="53" name="AutoShape 78">
          <a:hlinkClick xmlns:r="http://schemas.openxmlformats.org/officeDocument/2006/relationships" r:id="rId39" tgtFrame="_blank" tooltip="Go to the Message Board Forum!"/>
          <a:extLst>
            <a:ext uri="{FF2B5EF4-FFF2-40B4-BE49-F238E27FC236}">
              <a16:creationId xmlns:a16="http://schemas.microsoft.com/office/drawing/2014/main" id="{9948A587-64FF-4D8A-924D-DEE8108D8F8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828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314325"/>
    <xdr:sp macro="" textlink="">
      <xdr:nvSpPr>
        <xdr:cNvPr id="54" name="AutoShape 8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0E6B030C-39E1-4305-9857-87987CCE6DC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019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314325"/>
    <xdr:sp macro="" textlink="">
      <xdr:nvSpPr>
        <xdr:cNvPr id="55" name="AutoShape 82">
          <a:hlinkClick xmlns:r="http://schemas.openxmlformats.org/officeDocument/2006/relationships" r:id="" tooltip="Information updated on 2017-04-19 12:45:30"/>
          <a:extLst>
            <a:ext uri="{FF2B5EF4-FFF2-40B4-BE49-F238E27FC236}">
              <a16:creationId xmlns:a16="http://schemas.microsoft.com/office/drawing/2014/main" id="{7B507E74-BC82-4445-8833-DB542A0EC1D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019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314325"/>
    <xdr:sp macro="" textlink="">
      <xdr:nvSpPr>
        <xdr:cNvPr id="56" name="AutoShape 8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D31F3D67-2EBC-42A9-A52F-DBE29223019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019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314325"/>
    <xdr:sp macro="" textlink="">
      <xdr:nvSpPr>
        <xdr:cNvPr id="57" name="AutoShape 84">
          <a:hlinkClick xmlns:r="http://schemas.openxmlformats.org/officeDocument/2006/relationships" r:id="rId42" tgtFrame="_blank" tooltip="Go to the Message Board Forum!"/>
          <a:extLst>
            <a:ext uri="{FF2B5EF4-FFF2-40B4-BE49-F238E27FC236}">
              <a16:creationId xmlns:a16="http://schemas.microsoft.com/office/drawing/2014/main" id="{8BB534BE-5EED-448F-961E-FB3A4C1C90B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019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14325"/>
    <xdr:sp macro="" textlink="">
      <xdr:nvSpPr>
        <xdr:cNvPr id="58" name="AutoShape 8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B33D06E2-048A-4AC1-8CE3-B62440F42BD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209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14325"/>
    <xdr:sp macro="" textlink="">
      <xdr:nvSpPr>
        <xdr:cNvPr id="59" name="AutoShape 88">
          <a:hlinkClick xmlns:r="http://schemas.openxmlformats.org/officeDocument/2006/relationships" r:id="" tooltip="Information updated on 2023-04-04 14:32:45"/>
          <a:extLst>
            <a:ext uri="{FF2B5EF4-FFF2-40B4-BE49-F238E27FC236}">
              <a16:creationId xmlns:a16="http://schemas.microsoft.com/office/drawing/2014/main" id="{AD56CD31-45B6-485E-9725-4E29B1CA2E8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209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14325"/>
    <xdr:sp macro="" textlink="">
      <xdr:nvSpPr>
        <xdr:cNvPr id="60" name="AutoShape 8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EAD057A1-7739-4B92-BED1-A0312D89668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209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14325"/>
    <xdr:sp macro="" textlink="">
      <xdr:nvSpPr>
        <xdr:cNvPr id="61" name="AutoShape 90">
          <a:hlinkClick xmlns:r="http://schemas.openxmlformats.org/officeDocument/2006/relationships" r:id="rId45" tgtFrame="_blank" tooltip="Go to the Message Board Forum!"/>
          <a:extLst>
            <a:ext uri="{FF2B5EF4-FFF2-40B4-BE49-F238E27FC236}">
              <a16:creationId xmlns:a16="http://schemas.microsoft.com/office/drawing/2014/main" id="{17A8ABB6-F42D-41A2-B928-492D2C4EC7A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209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14325"/>
    <xdr:sp macro="" textlink="">
      <xdr:nvSpPr>
        <xdr:cNvPr id="62" name="AutoShape 9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32B46D58-2CBC-4278-A217-9A204CE28DB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400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14325"/>
    <xdr:sp macro="" textlink="">
      <xdr:nvSpPr>
        <xdr:cNvPr id="63" name="AutoShape 94">
          <a:hlinkClick xmlns:r="http://schemas.openxmlformats.org/officeDocument/2006/relationships" r:id="" tooltip="Information updated on 2021-02-07 18:17:14"/>
          <a:extLst>
            <a:ext uri="{FF2B5EF4-FFF2-40B4-BE49-F238E27FC236}">
              <a16:creationId xmlns:a16="http://schemas.microsoft.com/office/drawing/2014/main" id="{464AF6B6-59E7-4DF2-AB14-FCC4B586D4F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400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14325"/>
    <xdr:sp macro="" textlink="">
      <xdr:nvSpPr>
        <xdr:cNvPr id="2048" name="AutoShape 9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D8853B0B-1890-4161-808E-3A30ED644BF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400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14325"/>
    <xdr:sp macro="" textlink="">
      <xdr:nvSpPr>
        <xdr:cNvPr id="2499" name="AutoShape 96">
          <a:hlinkClick xmlns:r="http://schemas.openxmlformats.org/officeDocument/2006/relationships" r:id="rId48" tgtFrame="_blank" tooltip="Go to the Message Board Forum!"/>
          <a:extLst>
            <a:ext uri="{FF2B5EF4-FFF2-40B4-BE49-F238E27FC236}">
              <a16:creationId xmlns:a16="http://schemas.microsoft.com/office/drawing/2014/main" id="{7A10D22D-2D23-4607-853A-CC5C4D3F467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400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304800" cy="314325"/>
    <xdr:sp macro="" textlink="">
      <xdr:nvSpPr>
        <xdr:cNvPr id="2500" name="AutoShape 9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9C3F3B86-E3F3-4546-831F-7EE6E5F49B8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590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304800" cy="314325"/>
    <xdr:sp macro="" textlink="">
      <xdr:nvSpPr>
        <xdr:cNvPr id="2501" name="AutoShape 100">
          <a:hlinkClick xmlns:r="http://schemas.openxmlformats.org/officeDocument/2006/relationships" r:id="" tooltip="Information updated on 2022-02-09 11:41:18"/>
          <a:extLst>
            <a:ext uri="{FF2B5EF4-FFF2-40B4-BE49-F238E27FC236}">
              <a16:creationId xmlns:a16="http://schemas.microsoft.com/office/drawing/2014/main" id="{E656D825-8265-4D24-8846-A503D0E4F58C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590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304800" cy="314325"/>
    <xdr:sp macro="" textlink="">
      <xdr:nvSpPr>
        <xdr:cNvPr id="2502" name="AutoShape 10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5E2E2214-D648-4B74-9401-349A2A182A7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590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304800" cy="314325"/>
    <xdr:sp macro="" textlink="">
      <xdr:nvSpPr>
        <xdr:cNvPr id="2503" name="AutoShape 102">
          <a:hlinkClick xmlns:r="http://schemas.openxmlformats.org/officeDocument/2006/relationships" r:id="rId51" tgtFrame="_blank" tooltip="Go to the Message Board Forum!"/>
          <a:extLst>
            <a:ext uri="{FF2B5EF4-FFF2-40B4-BE49-F238E27FC236}">
              <a16:creationId xmlns:a16="http://schemas.microsoft.com/office/drawing/2014/main" id="{BA6CB6C6-6644-48E8-8B0D-27CA63A0D4E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590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14325"/>
    <xdr:sp macro="" textlink="">
      <xdr:nvSpPr>
        <xdr:cNvPr id="2504" name="AutoShape 10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78CD4173-3F83-4095-92D4-FECDA2D1890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781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14325"/>
    <xdr:sp macro="" textlink="">
      <xdr:nvSpPr>
        <xdr:cNvPr id="2505" name="AutoShape 106">
          <a:hlinkClick xmlns:r="http://schemas.openxmlformats.org/officeDocument/2006/relationships" r:id="" tooltip="Information updated on 2023-01-10 18:13:03"/>
          <a:extLst>
            <a:ext uri="{FF2B5EF4-FFF2-40B4-BE49-F238E27FC236}">
              <a16:creationId xmlns:a16="http://schemas.microsoft.com/office/drawing/2014/main" id="{2ECE073D-A608-40FF-8DC8-BEF4E3FD0F7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781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14325"/>
    <xdr:sp macro="" textlink="">
      <xdr:nvSpPr>
        <xdr:cNvPr id="2506" name="AutoShape 10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B90C2896-3876-49B8-BD14-BC2A59A6399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781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14325"/>
    <xdr:sp macro="" textlink="">
      <xdr:nvSpPr>
        <xdr:cNvPr id="2507" name="AutoShape 108">
          <a:hlinkClick xmlns:r="http://schemas.openxmlformats.org/officeDocument/2006/relationships" r:id="rId54" tgtFrame="_blank" tooltip="Go to the Message Board Forum!"/>
          <a:extLst>
            <a:ext uri="{FF2B5EF4-FFF2-40B4-BE49-F238E27FC236}">
              <a16:creationId xmlns:a16="http://schemas.microsoft.com/office/drawing/2014/main" id="{D2D7139D-60A9-4AA5-AEBB-10E67C15E64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781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</xdr:row>
      <xdr:rowOff>0</xdr:rowOff>
    </xdr:from>
    <xdr:ext cx="304800" cy="314325"/>
    <xdr:sp macro="" textlink="">
      <xdr:nvSpPr>
        <xdr:cNvPr id="2508" name="AutoShape 11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3AC15EFF-93DA-4635-A61C-4F98A4BDB4B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971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</xdr:row>
      <xdr:rowOff>0</xdr:rowOff>
    </xdr:from>
    <xdr:ext cx="304800" cy="314325"/>
    <xdr:sp macro="" textlink="">
      <xdr:nvSpPr>
        <xdr:cNvPr id="2509" name="AutoShape 112">
          <a:hlinkClick xmlns:r="http://schemas.openxmlformats.org/officeDocument/2006/relationships" r:id="" tooltip="Information updated on 2022-06-14 17:25:53"/>
          <a:extLst>
            <a:ext uri="{FF2B5EF4-FFF2-40B4-BE49-F238E27FC236}">
              <a16:creationId xmlns:a16="http://schemas.microsoft.com/office/drawing/2014/main" id="{D91562FB-4B42-4BFD-AA9E-F92E4A86435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971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</xdr:row>
      <xdr:rowOff>0</xdr:rowOff>
    </xdr:from>
    <xdr:ext cx="304800" cy="314325"/>
    <xdr:sp macro="" textlink="">
      <xdr:nvSpPr>
        <xdr:cNvPr id="2510" name="AutoShape 11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273247F2-842A-4B26-B286-89AF9F4ECDD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971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</xdr:row>
      <xdr:rowOff>0</xdr:rowOff>
    </xdr:from>
    <xdr:ext cx="304800" cy="314325"/>
    <xdr:sp macro="" textlink="">
      <xdr:nvSpPr>
        <xdr:cNvPr id="2511" name="AutoShape 114">
          <a:hlinkClick xmlns:r="http://schemas.openxmlformats.org/officeDocument/2006/relationships" r:id="rId57" tgtFrame="_blank" tooltip="Go to the Message Board Forum!"/>
          <a:extLst>
            <a:ext uri="{FF2B5EF4-FFF2-40B4-BE49-F238E27FC236}">
              <a16:creationId xmlns:a16="http://schemas.microsoft.com/office/drawing/2014/main" id="{049843C7-2B88-4FBF-B91B-565C543E6E4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971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304800" cy="314325"/>
    <xdr:sp macro="" textlink="">
      <xdr:nvSpPr>
        <xdr:cNvPr id="2512" name="AutoShape 11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F43A5DFE-FBCE-449B-86A3-47105C9D180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162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304800" cy="314325"/>
    <xdr:sp macro="" textlink="">
      <xdr:nvSpPr>
        <xdr:cNvPr id="2513" name="AutoShape 118">
          <a:hlinkClick xmlns:r="http://schemas.openxmlformats.org/officeDocument/2006/relationships" r:id="" tooltip="Information updated on 2020-02-04 22:25:57"/>
          <a:extLst>
            <a:ext uri="{FF2B5EF4-FFF2-40B4-BE49-F238E27FC236}">
              <a16:creationId xmlns:a16="http://schemas.microsoft.com/office/drawing/2014/main" id="{0F458C0B-7F8E-45FA-9073-3892091B74B5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162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304800" cy="314325"/>
    <xdr:sp macro="" textlink="">
      <xdr:nvSpPr>
        <xdr:cNvPr id="2514" name="AutoShape 11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3BE549A4-BCE0-4236-BDB9-BCD33D1CFD3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162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304800" cy="314325"/>
    <xdr:sp macro="" textlink="">
      <xdr:nvSpPr>
        <xdr:cNvPr id="2515" name="AutoShape 120">
          <a:hlinkClick xmlns:r="http://schemas.openxmlformats.org/officeDocument/2006/relationships" r:id="rId60" tgtFrame="_blank" tooltip="Go to the Message Board Forum!"/>
          <a:extLst>
            <a:ext uri="{FF2B5EF4-FFF2-40B4-BE49-F238E27FC236}">
              <a16:creationId xmlns:a16="http://schemas.microsoft.com/office/drawing/2014/main" id="{947EEA6A-04A6-4FB4-A267-F0700D4DD6AE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162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14325"/>
    <xdr:sp macro="" textlink="">
      <xdr:nvSpPr>
        <xdr:cNvPr id="2516" name="AutoShape 12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A123D423-9EB5-47DF-95E6-93EB3D97920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352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14325"/>
    <xdr:sp macro="" textlink="">
      <xdr:nvSpPr>
        <xdr:cNvPr id="2517" name="AutoShape 124">
          <a:hlinkClick xmlns:r="http://schemas.openxmlformats.org/officeDocument/2006/relationships" r:id="" tooltip="Information updated on 2022-07-06 07:19:48"/>
          <a:extLst>
            <a:ext uri="{FF2B5EF4-FFF2-40B4-BE49-F238E27FC236}">
              <a16:creationId xmlns:a16="http://schemas.microsoft.com/office/drawing/2014/main" id="{E043D570-4917-49D4-B644-6D9590AE1679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352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14325"/>
    <xdr:sp macro="" textlink="">
      <xdr:nvSpPr>
        <xdr:cNvPr id="2518" name="AutoShape 12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2C79F0B6-88B5-4E33-A9DB-25BC132CC6C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352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14325"/>
    <xdr:sp macro="" textlink="">
      <xdr:nvSpPr>
        <xdr:cNvPr id="2519" name="AutoShape 126">
          <a:hlinkClick xmlns:r="http://schemas.openxmlformats.org/officeDocument/2006/relationships" r:id="rId36" tgtFrame="_blank" tooltip="Go to the Message Board Forum!"/>
          <a:extLst>
            <a:ext uri="{FF2B5EF4-FFF2-40B4-BE49-F238E27FC236}">
              <a16:creationId xmlns:a16="http://schemas.microsoft.com/office/drawing/2014/main" id="{AA6C25FE-4F6B-457B-A16A-BBFB0749A535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352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14325"/>
    <xdr:sp macro="" textlink="">
      <xdr:nvSpPr>
        <xdr:cNvPr id="2520" name="AutoShape 12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E074501F-CD40-4F47-88FF-A194C6D6A365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543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14325"/>
    <xdr:sp macro="" textlink="">
      <xdr:nvSpPr>
        <xdr:cNvPr id="2521" name="AutoShape 130">
          <a:hlinkClick xmlns:r="http://schemas.openxmlformats.org/officeDocument/2006/relationships" r:id="" tooltip="Information updated on 2023-03-11 22:20:42"/>
          <a:extLst>
            <a:ext uri="{FF2B5EF4-FFF2-40B4-BE49-F238E27FC236}">
              <a16:creationId xmlns:a16="http://schemas.microsoft.com/office/drawing/2014/main" id="{8A146341-0BBF-4731-926A-79F94000DDB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543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14325"/>
    <xdr:sp macro="" textlink="">
      <xdr:nvSpPr>
        <xdr:cNvPr id="2522" name="AutoShape 13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0AEA54D5-AE21-4223-9637-CC91D8A41DF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543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14325"/>
    <xdr:sp macro="" textlink="">
      <xdr:nvSpPr>
        <xdr:cNvPr id="2523" name="AutoShape 132">
          <a:hlinkClick xmlns:r="http://schemas.openxmlformats.org/officeDocument/2006/relationships" r:id="rId65" tgtFrame="_blank" tooltip="Go to the Message Board Forum!"/>
          <a:extLst>
            <a:ext uri="{FF2B5EF4-FFF2-40B4-BE49-F238E27FC236}">
              <a16:creationId xmlns:a16="http://schemas.microsoft.com/office/drawing/2014/main" id="{6AAA1BE8-396D-454E-92D5-3742382193E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543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314325"/>
    <xdr:sp macro="" textlink="">
      <xdr:nvSpPr>
        <xdr:cNvPr id="2524" name="AutoShape 13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10582471-0595-4E68-9422-9EE2BC3F748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733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314325"/>
    <xdr:sp macro="" textlink="">
      <xdr:nvSpPr>
        <xdr:cNvPr id="2525" name="AutoShape 136">
          <a:hlinkClick xmlns:r="http://schemas.openxmlformats.org/officeDocument/2006/relationships" r:id="" tooltip="Information updated on 2023-02-03 08:26:03"/>
          <a:extLst>
            <a:ext uri="{FF2B5EF4-FFF2-40B4-BE49-F238E27FC236}">
              <a16:creationId xmlns:a16="http://schemas.microsoft.com/office/drawing/2014/main" id="{83B65250-78A2-4623-96B9-BBC338BB626C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733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314325"/>
    <xdr:sp macro="" textlink="">
      <xdr:nvSpPr>
        <xdr:cNvPr id="2526" name="AutoShape 13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B4174FBA-F637-4890-AD7E-95B3F93FEBDC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733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314325"/>
    <xdr:sp macro="" textlink="">
      <xdr:nvSpPr>
        <xdr:cNvPr id="2527" name="AutoShape 138">
          <a:hlinkClick xmlns:r="http://schemas.openxmlformats.org/officeDocument/2006/relationships" r:id="rId68" tgtFrame="_blank" tooltip="Go to the Message Board Forum!"/>
          <a:extLst>
            <a:ext uri="{FF2B5EF4-FFF2-40B4-BE49-F238E27FC236}">
              <a16:creationId xmlns:a16="http://schemas.microsoft.com/office/drawing/2014/main" id="{B7F64170-C40F-40BE-974E-15FCF64DDA35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733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304800" cy="314325"/>
    <xdr:sp macro="" textlink="">
      <xdr:nvSpPr>
        <xdr:cNvPr id="2528" name="AutoShape 14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2CAF1D1F-4795-48C5-B186-4303A40F0ED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924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304800" cy="314325"/>
    <xdr:sp macro="" textlink="">
      <xdr:nvSpPr>
        <xdr:cNvPr id="2529" name="AutoShape 142">
          <a:hlinkClick xmlns:r="http://schemas.openxmlformats.org/officeDocument/2006/relationships" r:id="" tooltip="Information updated on 2023-03-20 10:30:25"/>
          <a:extLst>
            <a:ext uri="{FF2B5EF4-FFF2-40B4-BE49-F238E27FC236}">
              <a16:creationId xmlns:a16="http://schemas.microsoft.com/office/drawing/2014/main" id="{AF904D4E-207E-435F-9D35-51AEC5D3C659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924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304800" cy="314325"/>
    <xdr:sp macro="" textlink="">
      <xdr:nvSpPr>
        <xdr:cNvPr id="2530" name="AutoShape 14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C592996F-0B17-432F-BB12-BFAD7D52C52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924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304800" cy="314325"/>
    <xdr:sp macro="" textlink="">
      <xdr:nvSpPr>
        <xdr:cNvPr id="2531" name="AutoShape 144">
          <a:hlinkClick xmlns:r="http://schemas.openxmlformats.org/officeDocument/2006/relationships" r:id="rId71" tgtFrame="_blank" tooltip="Go to the Message Board Forum!"/>
          <a:extLst>
            <a:ext uri="{FF2B5EF4-FFF2-40B4-BE49-F238E27FC236}">
              <a16:creationId xmlns:a16="http://schemas.microsoft.com/office/drawing/2014/main" id="{859FA849-1EB0-470C-A0CF-8B8314379239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924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14325"/>
    <xdr:sp macro="" textlink="">
      <xdr:nvSpPr>
        <xdr:cNvPr id="2532" name="AutoShape 14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599C50CE-6437-408F-8882-AA84CEC04F7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114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14325"/>
    <xdr:sp macro="" textlink="">
      <xdr:nvSpPr>
        <xdr:cNvPr id="2533" name="AutoShape 148">
          <a:hlinkClick xmlns:r="http://schemas.openxmlformats.org/officeDocument/2006/relationships" r:id="" tooltip="Information updated on 2023-02-16 17:56:51"/>
          <a:extLst>
            <a:ext uri="{FF2B5EF4-FFF2-40B4-BE49-F238E27FC236}">
              <a16:creationId xmlns:a16="http://schemas.microsoft.com/office/drawing/2014/main" id="{0B2AE70B-371A-493C-8A33-B0AC140AE16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114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14325"/>
    <xdr:sp macro="" textlink="">
      <xdr:nvSpPr>
        <xdr:cNvPr id="2534" name="AutoShape 14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C79DDAA4-C483-4E7F-AFBA-DC335C020F2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114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14325"/>
    <xdr:sp macro="" textlink="">
      <xdr:nvSpPr>
        <xdr:cNvPr id="2535" name="AutoShape 150">
          <a:hlinkClick xmlns:r="http://schemas.openxmlformats.org/officeDocument/2006/relationships" r:id="rId74" tgtFrame="_blank" tooltip="Go to the Message Board Forum!"/>
          <a:extLst>
            <a:ext uri="{FF2B5EF4-FFF2-40B4-BE49-F238E27FC236}">
              <a16:creationId xmlns:a16="http://schemas.microsoft.com/office/drawing/2014/main" id="{45C5E670-C167-47E8-BCCB-E1FD87CFB35A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114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314325"/>
    <xdr:sp macro="" textlink="">
      <xdr:nvSpPr>
        <xdr:cNvPr id="2536" name="AutoShape 15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AEA4E3A9-9CF2-4E6B-BB74-D51EFCC2BBF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305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314325"/>
    <xdr:sp macro="" textlink="">
      <xdr:nvSpPr>
        <xdr:cNvPr id="2537" name="AutoShape 154">
          <a:hlinkClick xmlns:r="http://schemas.openxmlformats.org/officeDocument/2006/relationships" r:id="" tooltip="Information updated on 2023-03-18 13:06:55"/>
          <a:extLst>
            <a:ext uri="{FF2B5EF4-FFF2-40B4-BE49-F238E27FC236}">
              <a16:creationId xmlns:a16="http://schemas.microsoft.com/office/drawing/2014/main" id="{E56905FD-7D7C-41A3-B84F-996BDEDE283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305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314325"/>
    <xdr:sp macro="" textlink="">
      <xdr:nvSpPr>
        <xdr:cNvPr id="2538" name="AutoShape 15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2DC071FC-9E4E-4901-A4EB-BB2BC1D1831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305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314325"/>
    <xdr:sp macro="" textlink="">
      <xdr:nvSpPr>
        <xdr:cNvPr id="2539" name="AutoShape 156">
          <a:hlinkClick xmlns:r="http://schemas.openxmlformats.org/officeDocument/2006/relationships" r:id="rId77" tgtFrame="_blank" tooltip="Go to the Message Board Forum!"/>
          <a:extLst>
            <a:ext uri="{FF2B5EF4-FFF2-40B4-BE49-F238E27FC236}">
              <a16:creationId xmlns:a16="http://schemas.microsoft.com/office/drawing/2014/main" id="{0F559B92-24C3-46CC-9153-A875A3EA3B7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305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14325"/>
    <xdr:sp macro="" textlink="">
      <xdr:nvSpPr>
        <xdr:cNvPr id="2540" name="AutoShape 15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A77E1E63-2CE2-4468-ADC9-710344AAFB2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495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14325"/>
    <xdr:sp macro="" textlink="">
      <xdr:nvSpPr>
        <xdr:cNvPr id="2541" name="AutoShape 160">
          <a:hlinkClick xmlns:r="http://schemas.openxmlformats.org/officeDocument/2006/relationships" r:id="" tooltip="Information updated on 2023-01-11 14:19:10"/>
          <a:extLst>
            <a:ext uri="{FF2B5EF4-FFF2-40B4-BE49-F238E27FC236}">
              <a16:creationId xmlns:a16="http://schemas.microsoft.com/office/drawing/2014/main" id="{45079F80-24AC-4EC1-97F2-53249926D349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495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14325"/>
    <xdr:sp macro="" textlink="">
      <xdr:nvSpPr>
        <xdr:cNvPr id="2542" name="AutoShape 16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FB32751B-6BB5-44A8-B37A-4493856254D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495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14325"/>
    <xdr:sp macro="" textlink="">
      <xdr:nvSpPr>
        <xdr:cNvPr id="2543" name="AutoShape 162">
          <a:hlinkClick xmlns:r="http://schemas.openxmlformats.org/officeDocument/2006/relationships" r:id="rId80" tgtFrame="_blank" tooltip="Go to the Message Board Forum!"/>
          <a:extLst>
            <a:ext uri="{FF2B5EF4-FFF2-40B4-BE49-F238E27FC236}">
              <a16:creationId xmlns:a16="http://schemas.microsoft.com/office/drawing/2014/main" id="{65B3EB9C-91C1-412E-B4E8-63D2CF8BA6C9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495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14325"/>
    <xdr:sp macro="" textlink="">
      <xdr:nvSpPr>
        <xdr:cNvPr id="2544" name="AutoShape 16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9AB869BD-DC36-43D7-9452-B7C68EF2D94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686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14325"/>
    <xdr:sp macro="" textlink="">
      <xdr:nvSpPr>
        <xdr:cNvPr id="2545" name="AutoShape 166">
          <a:hlinkClick xmlns:r="http://schemas.openxmlformats.org/officeDocument/2006/relationships" r:id="" tooltip="Information updated on 2023-03-04 12:34:15"/>
          <a:extLst>
            <a:ext uri="{FF2B5EF4-FFF2-40B4-BE49-F238E27FC236}">
              <a16:creationId xmlns:a16="http://schemas.microsoft.com/office/drawing/2014/main" id="{38C9DE99-C992-4067-BE97-F32339CD2C5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686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14325"/>
    <xdr:sp macro="" textlink="">
      <xdr:nvSpPr>
        <xdr:cNvPr id="2546" name="AutoShape 16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E031C4CE-F24B-448C-9259-78C6B9ED913A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686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14325"/>
    <xdr:sp macro="" textlink="">
      <xdr:nvSpPr>
        <xdr:cNvPr id="2547" name="AutoShape 168">
          <a:hlinkClick xmlns:r="http://schemas.openxmlformats.org/officeDocument/2006/relationships" r:id="rId83" tgtFrame="_blank" tooltip="Go to the Message Board Forum!"/>
          <a:extLst>
            <a:ext uri="{FF2B5EF4-FFF2-40B4-BE49-F238E27FC236}">
              <a16:creationId xmlns:a16="http://schemas.microsoft.com/office/drawing/2014/main" id="{05693693-D519-4593-80D2-0D20682D293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686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14325"/>
    <xdr:sp macro="" textlink="">
      <xdr:nvSpPr>
        <xdr:cNvPr id="2548" name="AutoShape 17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00BA7B1C-1C7C-4468-94B3-847CBF03AE5A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876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14325"/>
    <xdr:sp macro="" textlink="">
      <xdr:nvSpPr>
        <xdr:cNvPr id="2549" name="AutoShape 172">
          <a:hlinkClick xmlns:r="http://schemas.openxmlformats.org/officeDocument/2006/relationships" r:id="" tooltip="Information updated on 2022-07-08 08:08:49"/>
          <a:extLst>
            <a:ext uri="{FF2B5EF4-FFF2-40B4-BE49-F238E27FC236}">
              <a16:creationId xmlns:a16="http://schemas.microsoft.com/office/drawing/2014/main" id="{0ADC2B44-D1F6-4927-BBCA-DFC2DF27FF6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876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14325"/>
    <xdr:sp macro="" textlink="">
      <xdr:nvSpPr>
        <xdr:cNvPr id="2550" name="AutoShape 17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26EF1755-85D1-4458-B619-90FCA955B42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876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14325"/>
    <xdr:sp macro="" textlink="">
      <xdr:nvSpPr>
        <xdr:cNvPr id="2551" name="AutoShape 174">
          <a:hlinkClick xmlns:r="http://schemas.openxmlformats.org/officeDocument/2006/relationships" r:id="rId86" tgtFrame="_blank" tooltip="Go to the Message Board Forum!"/>
          <a:extLst>
            <a:ext uri="{FF2B5EF4-FFF2-40B4-BE49-F238E27FC236}">
              <a16:creationId xmlns:a16="http://schemas.microsoft.com/office/drawing/2014/main" id="{57960DEF-29BD-4DB7-8E4F-C886B89CF3B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876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314325"/>
    <xdr:sp macro="" textlink="">
      <xdr:nvSpPr>
        <xdr:cNvPr id="2552" name="AutoShape 17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62781B31-F663-4177-8E6A-56A1470F696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067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314325"/>
    <xdr:sp macro="" textlink="">
      <xdr:nvSpPr>
        <xdr:cNvPr id="2553" name="AutoShape 178">
          <a:hlinkClick xmlns:r="http://schemas.openxmlformats.org/officeDocument/2006/relationships" r:id="" tooltip="Information updated on 2023-01-15 09:43:58"/>
          <a:extLst>
            <a:ext uri="{FF2B5EF4-FFF2-40B4-BE49-F238E27FC236}">
              <a16:creationId xmlns:a16="http://schemas.microsoft.com/office/drawing/2014/main" id="{C4DA3888-2DDF-4895-9928-EC189F445F1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067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314325"/>
    <xdr:sp macro="" textlink="">
      <xdr:nvSpPr>
        <xdr:cNvPr id="2554" name="AutoShape 17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BDB04B8E-5333-4B2C-BE2C-7FC0D778DE1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067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314325"/>
    <xdr:sp macro="" textlink="">
      <xdr:nvSpPr>
        <xdr:cNvPr id="2555" name="AutoShape 180">
          <a:hlinkClick xmlns:r="http://schemas.openxmlformats.org/officeDocument/2006/relationships" r:id="rId89" tgtFrame="_blank" tooltip="Go to the Message Board Forum!"/>
          <a:extLst>
            <a:ext uri="{FF2B5EF4-FFF2-40B4-BE49-F238E27FC236}">
              <a16:creationId xmlns:a16="http://schemas.microsoft.com/office/drawing/2014/main" id="{06AA8826-6124-443B-A929-AED02644073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067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</xdr:row>
      <xdr:rowOff>0</xdr:rowOff>
    </xdr:from>
    <xdr:ext cx="304800" cy="314325"/>
    <xdr:sp macro="" textlink="">
      <xdr:nvSpPr>
        <xdr:cNvPr id="2556" name="AutoShape 18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F119A3ED-4453-4C10-9483-4FD1BE46F4E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257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</xdr:row>
      <xdr:rowOff>0</xdr:rowOff>
    </xdr:from>
    <xdr:ext cx="304800" cy="314325"/>
    <xdr:sp macro="" textlink="">
      <xdr:nvSpPr>
        <xdr:cNvPr id="2557" name="AutoShape 184">
          <a:hlinkClick xmlns:r="http://schemas.openxmlformats.org/officeDocument/2006/relationships" r:id="" tooltip="Information updated on 2022-05-12 15:40:00"/>
          <a:extLst>
            <a:ext uri="{FF2B5EF4-FFF2-40B4-BE49-F238E27FC236}">
              <a16:creationId xmlns:a16="http://schemas.microsoft.com/office/drawing/2014/main" id="{0094576A-8E19-4ED1-94DD-95BEA7A3745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257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</xdr:row>
      <xdr:rowOff>0</xdr:rowOff>
    </xdr:from>
    <xdr:ext cx="304800" cy="314325"/>
    <xdr:sp macro="" textlink="">
      <xdr:nvSpPr>
        <xdr:cNvPr id="2558" name="AutoShape 18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8E0FA6AF-4F9F-4BF8-94C2-DE6153E7DA6A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257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</xdr:row>
      <xdr:rowOff>0</xdr:rowOff>
    </xdr:from>
    <xdr:ext cx="304800" cy="314325"/>
    <xdr:sp macro="" textlink="">
      <xdr:nvSpPr>
        <xdr:cNvPr id="2559" name="AutoShape 186">
          <a:hlinkClick xmlns:r="http://schemas.openxmlformats.org/officeDocument/2006/relationships" r:id="rId92" tgtFrame="_blank" tooltip="Go to the Message Board Forum!"/>
          <a:extLst>
            <a:ext uri="{FF2B5EF4-FFF2-40B4-BE49-F238E27FC236}">
              <a16:creationId xmlns:a16="http://schemas.microsoft.com/office/drawing/2014/main" id="{6E63EBE4-8EFD-4981-97E1-84DA0B280B1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257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314325"/>
    <xdr:sp macro="" textlink="">
      <xdr:nvSpPr>
        <xdr:cNvPr id="2560" name="AutoShape 18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C5BFDE3F-CDFB-4774-823E-9F5B2653903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448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314325"/>
    <xdr:sp macro="" textlink="">
      <xdr:nvSpPr>
        <xdr:cNvPr id="2561" name="AutoShape 190">
          <a:hlinkClick xmlns:r="http://schemas.openxmlformats.org/officeDocument/2006/relationships" r:id="" tooltip="Information updated on 2023-03-06 11:30:06"/>
          <a:extLst>
            <a:ext uri="{FF2B5EF4-FFF2-40B4-BE49-F238E27FC236}">
              <a16:creationId xmlns:a16="http://schemas.microsoft.com/office/drawing/2014/main" id="{4C29B276-5054-4012-93DA-892CFAA81E7C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448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314325"/>
    <xdr:sp macro="" textlink="">
      <xdr:nvSpPr>
        <xdr:cNvPr id="2562" name="AutoShape 19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3207279D-967E-4744-975C-1FCE8341CF7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448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314325"/>
    <xdr:sp macro="" textlink="">
      <xdr:nvSpPr>
        <xdr:cNvPr id="2563" name="AutoShape 192">
          <a:hlinkClick xmlns:r="http://schemas.openxmlformats.org/officeDocument/2006/relationships" r:id="rId95" tgtFrame="_blank" tooltip="Go to the Message Board Forum!"/>
          <a:extLst>
            <a:ext uri="{FF2B5EF4-FFF2-40B4-BE49-F238E27FC236}">
              <a16:creationId xmlns:a16="http://schemas.microsoft.com/office/drawing/2014/main" id="{F0FBC391-4C7C-4176-801C-B5F1CEA4E0A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448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</xdr:row>
      <xdr:rowOff>0</xdr:rowOff>
    </xdr:from>
    <xdr:ext cx="304800" cy="314325"/>
    <xdr:sp macro="" textlink="">
      <xdr:nvSpPr>
        <xdr:cNvPr id="2564" name="AutoShape 19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108CF1EB-472E-4267-B307-D00AFA0D32D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638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</xdr:row>
      <xdr:rowOff>0</xdr:rowOff>
    </xdr:from>
    <xdr:ext cx="304800" cy="314325"/>
    <xdr:sp macro="" textlink="">
      <xdr:nvSpPr>
        <xdr:cNvPr id="2565" name="AutoShape 196">
          <a:hlinkClick xmlns:r="http://schemas.openxmlformats.org/officeDocument/2006/relationships" r:id="" tooltip="Information updated on 2022-12-01 09:46:49"/>
          <a:extLst>
            <a:ext uri="{FF2B5EF4-FFF2-40B4-BE49-F238E27FC236}">
              <a16:creationId xmlns:a16="http://schemas.microsoft.com/office/drawing/2014/main" id="{ED861DBF-EE1C-4B45-BD9D-C97955D6DF85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638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</xdr:row>
      <xdr:rowOff>0</xdr:rowOff>
    </xdr:from>
    <xdr:ext cx="304800" cy="314325"/>
    <xdr:sp macro="" textlink="">
      <xdr:nvSpPr>
        <xdr:cNvPr id="2566" name="AutoShape 19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2ECB597F-F936-4E51-ADDB-9DAFB8F87A8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638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</xdr:row>
      <xdr:rowOff>0</xdr:rowOff>
    </xdr:from>
    <xdr:ext cx="304800" cy="314325"/>
    <xdr:sp macro="" textlink="">
      <xdr:nvSpPr>
        <xdr:cNvPr id="2567" name="AutoShape 198">
          <a:hlinkClick xmlns:r="http://schemas.openxmlformats.org/officeDocument/2006/relationships" r:id="rId98" tgtFrame="_blank" tooltip="Go to the Message Board Forum!"/>
          <a:extLst>
            <a:ext uri="{FF2B5EF4-FFF2-40B4-BE49-F238E27FC236}">
              <a16:creationId xmlns:a16="http://schemas.microsoft.com/office/drawing/2014/main" id="{038D2B79-80A6-438B-855E-3035C7542FB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638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34</xdr:row>
      <xdr:rowOff>0</xdr:rowOff>
    </xdr:from>
    <xdr:ext cx="304800" cy="314325"/>
    <xdr:sp macro="" textlink="">
      <xdr:nvSpPr>
        <xdr:cNvPr id="2568" name="AutoShape 20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B54861CF-392F-4DB2-937D-B6186CC07FE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829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34</xdr:row>
      <xdr:rowOff>0</xdr:rowOff>
    </xdr:from>
    <xdr:ext cx="304800" cy="314325"/>
    <xdr:sp macro="" textlink="">
      <xdr:nvSpPr>
        <xdr:cNvPr id="2569" name="AutoShape 202">
          <a:hlinkClick xmlns:r="http://schemas.openxmlformats.org/officeDocument/2006/relationships" r:id="" tooltip="Information updated on 2018-01-28 19:14:11"/>
          <a:extLst>
            <a:ext uri="{FF2B5EF4-FFF2-40B4-BE49-F238E27FC236}">
              <a16:creationId xmlns:a16="http://schemas.microsoft.com/office/drawing/2014/main" id="{2FD2E0E3-169D-452A-AD3C-2258D88DFF8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829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34</xdr:row>
      <xdr:rowOff>0</xdr:rowOff>
    </xdr:from>
    <xdr:ext cx="304800" cy="314325"/>
    <xdr:sp macro="" textlink="">
      <xdr:nvSpPr>
        <xdr:cNvPr id="2570" name="AutoShape 20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70FC549F-228C-4903-9B94-20614A0B27F5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829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34</xdr:row>
      <xdr:rowOff>0</xdr:rowOff>
    </xdr:from>
    <xdr:ext cx="304800" cy="314325"/>
    <xdr:sp macro="" textlink="">
      <xdr:nvSpPr>
        <xdr:cNvPr id="2571" name="AutoShape 204">
          <a:hlinkClick xmlns:r="http://schemas.openxmlformats.org/officeDocument/2006/relationships" r:id="rId101" tgtFrame="_blank" tooltip="Go to the Message Board Forum!"/>
          <a:extLst>
            <a:ext uri="{FF2B5EF4-FFF2-40B4-BE49-F238E27FC236}">
              <a16:creationId xmlns:a16="http://schemas.microsoft.com/office/drawing/2014/main" id="{353F9AB4-26B6-4541-AE72-FB32DF34AB75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829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314325"/>
    <xdr:sp macro="" textlink="">
      <xdr:nvSpPr>
        <xdr:cNvPr id="2572" name="AutoShape 20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C6A19BA1-D8CA-4AB8-98C6-D3B7E56D699E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019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314325"/>
    <xdr:sp macro="" textlink="">
      <xdr:nvSpPr>
        <xdr:cNvPr id="2573" name="AutoShape 208">
          <a:hlinkClick xmlns:r="http://schemas.openxmlformats.org/officeDocument/2006/relationships" r:id="" tooltip="Information updated on 2023-03-15 12:26:31"/>
          <a:extLst>
            <a:ext uri="{FF2B5EF4-FFF2-40B4-BE49-F238E27FC236}">
              <a16:creationId xmlns:a16="http://schemas.microsoft.com/office/drawing/2014/main" id="{7F76D439-B7CA-4D76-82D7-89BF9B346A1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019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314325"/>
    <xdr:sp macro="" textlink="">
      <xdr:nvSpPr>
        <xdr:cNvPr id="2574" name="AutoShape 20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48E0A50D-1750-4CF2-85B6-1EBB5E08A02E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019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314325"/>
    <xdr:sp macro="" textlink="">
      <xdr:nvSpPr>
        <xdr:cNvPr id="2575" name="AutoShape 210">
          <a:hlinkClick xmlns:r="http://schemas.openxmlformats.org/officeDocument/2006/relationships" r:id="rId104" tgtFrame="_blank" tooltip="Go to the Message Board Forum!"/>
          <a:extLst>
            <a:ext uri="{FF2B5EF4-FFF2-40B4-BE49-F238E27FC236}">
              <a16:creationId xmlns:a16="http://schemas.microsoft.com/office/drawing/2014/main" id="{FD37DF94-ACE8-4688-84BD-F93A7C32981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019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304800" cy="314325"/>
    <xdr:sp macro="" textlink="">
      <xdr:nvSpPr>
        <xdr:cNvPr id="2576" name="AutoShape 21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10DDD736-945F-45D3-9716-D5293DC42DB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210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304800" cy="314325"/>
    <xdr:sp macro="" textlink="">
      <xdr:nvSpPr>
        <xdr:cNvPr id="2577" name="AutoShape 214">
          <a:hlinkClick xmlns:r="http://schemas.openxmlformats.org/officeDocument/2006/relationships" r:id="" tooltip="Information updated on 2023-02-07 13:07:09"/>
          <a:extLst>
            <a:ext uri="{FF2B5EF4-FFF2-40B4-BE49-F238E27FC236}">
              <a16:creationId xmlns:a16="http://schemas.microsoft.com/office/drawing/2014/main" id="{352230A3-7071-4398-852C-38B0226CAEE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210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304800" cy="314325"/>
    <xdr:sp macro="" textlink="">
      <xdr:nvSpPr>
        <xdr:cNvPr id="2578" name="AutoShape 21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EDE29CF7-8C3A-4F38-95FC-96A5B58B674E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210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304800" cy="314325"/>
    <xdr:sp macro="" textlink="">
      <xdr:nvSpPr>
        <xdr:cNvPr id="2579" name="AutoShape 216">
          <a:hlinkClick xmlns:r="http://schemas.openxmlformats.org/officeDocument/2006/relationships" r:id="rId107" tgtFrame="_blank" tooltip="Go to the Message Board Forum!"/>
          <a:extLst>
            <a:ext uri="{FF2B5EF4-FFF2-40B4-BE49-F238E27FC236}">
              <a16:creationId xmlns:a16="http://schemas.microsoft.com/office/drawing/2014/main" id="{267E8007-AFD0-471B-936F-04E65B074B0A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210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37</xdr:row>
      <xdr:rowOff>0</xdr:rowOff>
    </xdr:from>
    <xdr:ext cx="304800" cy="314325"/>
    <xdr:sp macro="" textlink="">
      <xdr:nvSpPr>
        <xdr:cNvPr id="2580" name="AutoShape 21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D22DA5D3-10D4-4063-AA29-409DE798763E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400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37</xdr:row>
      <xdr:rowOff>0</xdr:rowOff>
    </xdr:from>
    <xdr:ext cx="304800" cy="314325"/>
    <xdr:sp macro="" textlink="">
      <xdr:nvSpPr>
        <xdr:cNvPr id="2581" name="AutoShape 220">
          <a:hlinkClick xmlns:r="http://schemas.openxmlformats.org/officeDocument/2006/relationships" r:id="" tooltip="Information updated on 2023-04-03 18:40:00"/>
          <a:extLst>
            <a:ext uri="{FF2B5EF4-FFF2-40B4-BE49-F238E27FC236}">
              <a16:creationId xmlns:a16="http://schemas.microsoft.com/office/drawing/2014/main" id="{A8DEF2C5-F1FF-4CA1-B025-B906E259B77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400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37</xdr:row>
      <xdr:rowOff>0</xdr:rowOff>
    </xdr:from>
    <xdr:ext cx="304800" cy="314325"/>
    <xdr:sp macro="" textlink="">
      <xdr:nvSpPr>
        <xdr:cNvPr id="2582" name="AutoShape 22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38A9038B-78D9-423C-AC57-7FF69E2F3DBA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400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37</xdr:row>
      <xdr:rowOff>0</xdr:rowOff>
    </xdr:from>
    <xdr:ext cx="304800" cy="314325"/>
    <xdr:sp macro="" textlink="">
      <xdr:nvSpPr>
        <xdr:cNvPr id="2583" name="AutoShape 222">
          <a:hlinkClick xmlns:r="http://schemas.openxmlformats.org/officeDocument/2006/relationships" r:id="rId110" tgtFrame="_blank" tooltip="Go to the Message Board Forum!"/>
          <a:extLst>
            <a:ext uri="{FF2B5EF4-FFF2-40B4-BE49-F238E27FC236}">
              <a16:creationId xmlns:a16="http://schemas.microsoft.com/office/drawing/2014/main" id="{A6F1D874-480D-4ED3-98E3-D0836DE0A24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400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38</xdr:row>
      <xdr:rowOff>0</xdr:rowOff>
    </xdr:from>
    <xdr:ext cx="304800" cy="314325"/>
    <xdr:sp macro="" textlink="">
      <xdr:nvSpPr>
        <xdr:cNvPr id="2584" name="AutoShape 22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D99DCB47-7F59-4119-B1D2-D0D57569E269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591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38</xdr:row>
      <xdr:rowOff>0</xdr:rowOff>
    </xdr:from>
    <xdr:ext cx="304800" cy="314325"/>
    <xdr:sp macro="" textlink="">
      <xdr:nvSpPr>
        <xdr:cNvPr id="2585" name="AutoShape 226">
          <a:hlinkClick xmlns:r="http://schemas.openxmlformats.org/officeDocument/2006/relationships" r:id="" tooltip="Information updated on 2023-01-09 13:42:15"/>
          <a:extLst>
            <a:ext uri="{FF2B5EF4-FFF2-40B4-BE49-F238E27FC236}">
              <a16:creationId xmlns:a16="http://schemas.microsoft.com/office/drawing/2014/main" id="{493E440D-E4AB-4220-AEC8-4D1E8618E17C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591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38</xdr:row>
      <xdr:rowOff>0</xdr:rowOff>
    </xdr:from>
    <xdr:ext cx="304800" cy="314325"/>
    <xdr:sp macro="" textlink="">
      <xdr:nvSpPr>
        <xdr:cNvPr id="2586" name="AutoShape 22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56F4EDB3-E497-4D93-9E29-59183E556BA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591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38</xdr:row>
      <xdr:rowOff>0</xdr:rowOff>
    </xdr:from>
    <xdr:ext cx="304800" cy="314325"/>
    <xdr:sp macro="" textlink="">
      <xdr:nvSpPr>
        <xdr:cNvPr id="2587" name="AutoShape 228">
          <a:hlinkClick xmlns:r="http://schemas.openxmlformats.org/officeDocument/2006/relationships" r:id="rId113" tgtFrame="_blank" tooltip="Go to the Message Board Forum!"/>
          <a:extLst>
            <a:ext uri="{FF2B5EF4-FFF2-40B4-BE49-F238E27FC236}">
              <a16:creationId xmlns:a16="http://schemas.microsoft.com/office/drawing/2014/main" id="{CE19CB9F-7251-4B14-9CE1-B4457B652A0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591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39</xdr:row>
      <xdr:rowOff>0</xdr:rowOff>
    </xdr:from>
    <xdr:ext cx="304800" cy="314325"/>
    <xdr:sp macro="" textlink="">
      <xdr:nvSpPr>
        <xdr:cNvPr id="2588" name="AutoShape 23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D9E5D6A0-4ADB-46D4-9779-24439ABB777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781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39</xdr:row>
      <xdr:rowOff>0</xdr:rowOff>
    </xdr:from>
    <xdr:ext cx="304800" cy="314325"/>
    <xdr:sp macro="" textlink="">
      <xdr:nvSpPr>
        <xdr:cNvPr id="2589" name="AutoShape 232">
          <a:hlinkClick xmlns:r="http://schemas.openxmlformats.org/officeDocument/2006/relationships" r:id="" tooltip="Information updated on 2023-01-04 18:22:42"/>
          <a:extLst>
            <a:ext uri="{FF2B5EF4-FFF2-40B4-BE49-F238E27FC236}">
              <a16:creationId xmlns:a16="http://schemas.microsoft.com/office/drawing/2014/main" id="{EC87145E-E89C-4EA1-8F91-C48859821AB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781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39</xdr:row>
      <xdr:rowOff>0</xdr:rowOff>
    </xdr:from>
    <xdr:ext cx="304800" cy="314325"/>
    <xdr:sp macro="" textlink="">
      <xdr:nvSpPr>
        <xdr:cNvPr id="2590" name="AutoShape 23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034368CF-86E4-4AF7-8F1B-D40A82C16DD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781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39</xdr:row>
      <xdr:rowOff>0</xdr:rowOff>
    </xdr:from>
    <xdr:ext cx="304800" cy="314325"/>
    <xdr:sp macro="" textlink="">
      <xdr:nvSpPr>
        <xdr:cNvPr id="2591" name="AutoShape 234">
          <a:hlinkClick xmlns:r="http://schemas.openxmlformats.org/officeDocument/2006/relationships" r:id="rId116" tgtFrame="_blank" tooltip="Go to the Message Board Forum!"/>
          <a:extLst>
            <a:ext uri="{FF2B5EF4-FFF2-40B4-BE49-F238E27FC236}">
              <a16:creationId xmlns:a16="http://schemas.microsoft.com/office/drawing/2014/main" id="{7C466AD7-BEB8-4977-A8AF-319459BD6CD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781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40</xdr:row>
      <xdr:rowOff>0</xdr:rowOff>
    </xdr:from>
    <xdr:ext cx="304800" cy="314325"/>
    <xdr:sp macro="" textlink="">
      <xdr:nvSpPr>
        <xdr:cNvPr id="2592" name="AutoShape 23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E206BDB4-7961-4227-9419-B80D78B8A27C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972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40</xdr:row>
      <xdr:rowOff>0</xdr:rowOff>
    </xdr:from>
    <xdr:ext cx="304800" cy="314325"/>
    <xdr:sp macro="" textlink="">
      <xdr:nvSpPr>
        <xdr:cNvPr id="2593" name="AutoShape 238">
          <a:hlinkClick xmlns:r="http://schemas.openxmlformats.org/officeDocument/2006/relationships" r:id="" tooltip="Information updated on 2022-12-31 15:47:29"/>
          <a:extLst>
            <a:ext uri="{FF2B5EF4-FFF2-40B4-BE49-F238E27FC236}">
              <a16:creationId xmlns:a16="http://schemas.microsoft.com/office/drawing/2014/main" id="{F959A586-BD5F-4A16-BEFB-D20B8D31DD6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972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40</xdr:row>
      <xdr:rowOff>0</xdr:rowOff>
    </xdr:from>
    <xdr:ext cx="304800" cy="314325"/>
    <xdr:sp macro="" textlink="">
      <xdr:nvSpPr>
        <xdr:cNvPr id="2594" name="AutoShape 23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FC1CA8A3-F5DB-4851-8952-5A02AB6520E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972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40</xdr:row>
      <xdr:rowOff>0</xdr:rowOff>
    </xdr:from>
    <xdr:ext cx="304800" cy="314325"/>
    <xdr:sp macro="" textlink="">
      <xdr:nvSpPr>
        <xdr:cNvPr id="2595" name="AutoShape 240">
          <a:hlinkClick xmlns:r="http://schemas.openxmlformats.org/officeDocument/2006/relationships" r:id="rId119" tgtFrame="_blank" tooltip="Go to the Message Board Forum!"/>
          <a:extLst>
            <a:ext uri="{FF2B5EF4-FFF2-40B4-BE49-F238E27FC236}">
              <a16:creationId xmlns:a16="http://schemas.microsoft.com/office/drawing/2014/main" id="{E2ED29F2-DEB5-4F0A-A5E5-013B9DC4FA8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972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41</xdr:row>
      <xdr:rowOff>0</xdr:rowOff>
    </xdr:from>
    <xdr:ext cx="304800" cy="314325"/>
    <xdr:sp macro="" textlink="">
      <xdr:nvSpPr>
        <xdr:cNvPr id="2596" name="AutoShape 24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D9115492-6263-4C89-A474-BFF53BFE425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162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41</xdr:row>
      <xdr:rowOff>0</xdr:rowOff>
    </xdr:from>
    <xdr:ext cx="304800" cy="314325"/>
    <xdr:sp macro="" textlink="">
      <xdr:nvSpPr>
        <xdr:cNvPr id="2597" name="AutoShape 244">
          <a:hlinkClick xmlns:r="http://schemas.openxmlformats.org/officeDocument/2006/relationships" r:id="" tooltip="Information updated on 2023-01-09 18:31:35"/>
          <a:extLst>
            <a:ext uri="{FF2B5EF4-FFF2-40B4-BE49-F238E27FC236}">
              <a16:creationId xmlns:a16="http://schemas.microsoft.com/office/drawing/2014/main" id="{927984E1-77D5-4DC7-8520-78C17B6FEC5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162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41</xdr:row>
      <xdr:rowOff>0</xdr:rowOff>
    </xdr:from>
    <xdr:ext cx="304800" cy="314325"/>
    <xdr:sp macro="" textlink="">
      <xdr:nvSpPr>
        <xdr:cNvPr id="2598" name="AutoShape 24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8CF6D895-0DAB-4B40-9205-71500F01810A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162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41</xdr:row>
      <xdr:rowOff>0</xdr:rowOff>
    </xdr:from>
    <xdr:ext cx="304800" cy="314325"/>
    <xdr:sp macro="" textlink="">
      <xdr:nvSpPr>
        <xdr:cNvPr id="2599" name="AutoShape 246">
          <a:hlinkClick xmlns:r="http://schemas.openxmlformats.org/officeDocument/2006/relationships" r:id="rId122" tgtFrame="_blank" tooltip="Go to the Message Board Forum!"/>
          <a:extLst>
            <a:ext uri="{FF2B5EF4-FFF2-40B4-BE49-F238E27FC236}">
              <a16:creationId xmlns:a16="http://schemas.microsoft.com/office/drawing/2014/main" id="{0C5CF917-7437-4DA7-8339-0E5BDB0B810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162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314325"/>
    <xdr:sp macro="" textlink="">
      <xdr:nvSpPr>
        <xdr:cNvPr id="2600" name="AutoShape 24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25D3C2C3-074D-46BA-9A3C-C16C59E8532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353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314325"/>
    <xdr:sp macro="" textlink="">
      <xdr:nvSpPr>
        <xdr:cNvPr id="2601" name="AutoShape 250">
          <a:hlinkClick xmlns:r="http://schemas.openxmlformats.org/officeDocument/2006/relationships" r:id="" tooltip="Information updated on 2021-06-05 08:14:17"/>
          <a:extLst>
            <a:ext uri="{FF2B5EF4-FFF2-40B4-BE49-F238E27FC236}">
              <a16:creationId xmlns:a16="http://schemas.microsoft.com/office/drawing/2014/main" id="{8A6EB450-D6F2-40D8-8078-61546F50406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353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314325"/>
    <xdr:sp macro="" textlink="">
      <xdr:nvSpPr>
        <xdr:cNvPr id="2602" name="AutoShape 25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18A46329-4E62-4AD1-81F2-305B2D198B15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353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314325"/>
    <xdr:sp macro="" textlink="">
      <xdr:nvSpPr>
        <xdr:cNvPr id="2603" name="AutoShape 252">
          <a:hlinkClick xmlns:r="http://schemas.openxmlformats.org/officeDocument/2006/relationships" r:id="rId125" tgtFrame="_blank" tooltip="Go to the Message Board Forum!"/>
          <a:extLst>
            <a:ext uri="{FF2B5EF4-FFF2-40B4-BE49-F238E27FC236}">
              <a16:creationId xmlns:a16="http://schemas.microsoft.com/office/drawing/2014/main" id="{661C7917-728E-44D5-9A34-CDBA07A26785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353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43</xdr:row>
      <xdr:rowOff>0</xdr:rowOff>
    </xdr:from>
    <xdr:ext cx="304800" cy="314325"/>
    <xdr:sp macro="" textlink="">
      <xdr:nvSpPr>
        <xdr:cNvPr id="2604" name="AutoShape 25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7959ACEA-415C-4E88-AD5E-1F7434A56EC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543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43</xdr:row>
      <xdr:rowOff>0</xdr:rowOff>
    </xdr:from>
    <xdr:ext cx="304800" cy="314325"/>
    <xdr:sp macro="" textlink="">
      <xdr:nvSpPr>
        <xdr:cNvPr id="2605" name="AutoShape 256">
          <a:hlinkClick xmlns:r="http://schemas.openxmlformats.org/officeDocument/2006/relationships" r:id="" tooltip="Information updated on 2020-11-16 09:34:49"/>
          <a:extLst>
            <a:ext uri="{FF2B5EF4-FFF2-40B4-BE49-F238E27FC236}">
              <a16:creationId xmlns:a16="http://schemas.microsoft.com/office/drawing/2014/main" id="{518F0406-75AF-4B4F-840C-B062B846359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543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43</xdr:row>
      <xdr:rowOff>0</xdr:rowOff>
    </xdr:from>
    <xdr:ext cx="304800" cy="314325"/>
    <xdr:sp macro="" textlink="">
      <xdr:nvSpPr>
        <xdr:cNvPr id="2606" name="AutoShape 25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C52A3CDA-40A4-4ADB-BB70-74BEFA92BF05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543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43</xdr:row>
      <xdr:rowOff>0</xdr:rowOff>
    </xdr:from>
    <xdr:ext cx="304800" cy="314325"/>
    <xdr:sp macro="" textlink="">
      <xdr:nvSpPr>
        <xdr:cNvPr id="2607" name="AutoShape 258">
          <a:hlinkClick xmlns:r="http://schemas.openxmlformats.org/officeDocument/2006/relationships" r:id="rId128" tgtFrame="_blank" tooltip="Go to the Message Board Forum!"/>
          <a:extLst>
            <a:ext uri="{FF2B5EF4-FFF2-40B4-BE49-F238E27FC236}">
              <a16:creationId xmlns:a16="http://schemas.microsoft.com/office/drawing/2014/main" id="{BD732B58-DC22-4FC3-AF0F-81E6C30467B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543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44</xdr:row>
      <xdr:rowOff>0</xdr:rowOff>
    </xdr:from>
    <xdr:ext cx="304800" cy="314325"/>
    <xdr:sp macro="" textlink="">
      <xdr:nvSpPr>
        <xdr:cNvPr id="2608" name="AutoShape 26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83DBF74E-1878-4393-8E08-CAD8C7195DC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734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44</xdr:row>
      <xdr:rowOff>0</xdr:rowOff>
    </xdr:from>
    <xdr:ext cx="304800" cy="314325"/>
    <xdr:sp macro="" textlink="">
      <xdr:nvSpPr>
        <xdr:cNvPr id="2609" name="AutoShape 262">
          <a:hlinkClick xmlns:r="http://schemas.openxmlformats.org/officeDocument/2006/relationships" r:id="" tooltip="Information updated on 2023-02-24 15:51:32"/>
          <a:extLst>
            <a:ext uri="{FF2B5EF4-FFF2-40B4-BE49-F238E27FC236}">
              <a16:creationId xmlns:a16="http://schemas.microsoft.com/office/drawing/2014/main" id="{F6B55435-9C8D-4596-867C-197BC2FC8CE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734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44</xdr:row>
      <xdr:rowOff>0</xdr:rowOff>
    </xdr:from>
    <xdr:ext cx="304800" cy="314325"/>
    <xdr:sp macro="" textlink="">
      <xdr:nvSpPr>
        <xdr:cNvPr id="2610" name="AutoShape 26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ABC3ABEF-F0F4-4CE6-A4F4-888BAC3C4D9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734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44</xdr:row>
      <xdr:rowOff>0</xdr:rowOff>
    </xdr:from>
    <xdr:ext cx="304800" cy="314325"/>
    <xdr:sp macro="" textlink="">
      <xdr:nvSpPr>
        <xdr:cNvPr id="2611" name="AutoShape 264">
          <a:hlinkClick xmlns:r="http://schemas.openxmlformats.org/officeDocument/2006/relationships" r:id="rId131" tgtFrame="_blank" tooltip="Go to the Message Board Forum!"/>
          <a:extLst>
            <a:ext uri="{FF2B5EF4-FFF2-40B4-BE49-F238E27FC236}">
              <a16:creationId xmlns:a16="http://schemas.microsoft.com/office/drawing/2014/main" id="{A715F614-1FD1-4888-817F-85606B4D88B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734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45</xdr:row>
      <xdr:rowOff>0</xdr:rowOff>
    </xdr:from>
    <xdr:ext cx="304800" cy="314325"/>
    <xdr:sp macro="" textlink="">
      <xdr:nvSpPr>
        <xdr:cNvPr id="2612" name="AutoShape 26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51D78256-738F-49CF-B975-C8FB70064CC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924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45</xdr:row>
      <xdr:rowOff>0</xdr:rowOff>
    </xdr:from>
    <xdr:ext cx="304800" cy="314325"/>
    <xdr:sp macro="" textlink="">
      <xdr:nvSpPr>
        <xdr:cNvPr id="2613" name="AutoShape 268">
          <a:hlinkClick xmlns:r="http://schemas.openxmlformats.org/officeDocument/2006/relationships" r:id="" tooltip="Information updated on 2022-12-26 13:34:51"/>
          <a:extLst>
            <a:ext uri="{FF2B5EF4-FFF2-40B4-BE49-F238E27FC236}">
              <a16:creationId xmlns:a16="http://schemas.microsoft.com/office/drawing/2014/main" id="{1504E135-F763-4273-9EE4-06741CB38915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924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45</xdr:row>
      <xdr:rowOff>0</xdr:rowOff>
    </xdr:from>
    <xdr:ext cx="304800" cy="314325"/>
    <xdr:sp macro="" textlink="">
      <xdr:nvSpPr>
        <xdr:cNvPr id="2614" name="AutoShape 26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F540EEE9-1019-46A7-B7F0-A61072BA82C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924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45</xdr:row>
      <xdr:rowOff>0</xdr:rowOff>
    </xdr:from>
    <xdr:ext cx="304800" cy="314325"/>
    <xdr:sp macro="" textlink="">
      <xdr:nvSpPr>
        <xdr:cNvPr id="2615" name="AutoShape 270">
          <a:hlinkClick xmlns:r="http://schemas.openxmlformats.org/officeDocument/2006/relationships" r:id="rId134" tgtFrame="_blank" tooltip="Go to the Message Board Forum!"/>
          <a:extLst>
            <a:ext uri="{FF2B5EF4-FFF2-40B4-BE49-F238E27FC236}">
              <a16:creationId xmlns:a16="http://schemas.microsoft.com/office/drawing/2014/main" id="{36267A81-36E2-4CD3-8795-987243E1307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924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46</xdr:row>
      <xdr:rowOff>0</xdr:rowOff>
    </xdr:from>
    <xdr:ext cx="304800" cy="314325"/>
    <xdr:sp macro="" textlink="">
      <xdr:nvSpPr>
        <xdr:cNvPr id="2616" name="AutoShape 27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85B3BED0-9018-416F-A7E6-6563D28CD73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115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46</xdr:row>
      <xdr:rowOff>0</xdr:rowOff>
    </xdr:from>
    <xdr:ext cx="304800" cy="314325"/>
    <xdr:sp macro="" textlink="">
      <xdr:nvSpPr>
        <xdr:cNvPr id="2617" name="AutoShape 274">
          <a:hlinkClick xmlns:r="http://schemas.openxmlformats.org/officeDocument/2006/relationships" r:id="" tooltip="Information updated on 2023-02-17 17:56:35"/>
          <a:extLst>
            <a:ext uri="{FF2B5EF4-FFF2-40B4-BE49-F238E27FC236}">
              <a16:creationId xmlns:a16="http://schemas.microsoft.com/office/drawing/2014/main" id="{83BA301F-8EBA-4BBA-A430-1141CA24F685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115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46</xdr:row>
      <xdr:rowOff>0</xdr:rowOff>
    </xdr:from>
    <xdr:ext cx="304800" cy="314325"/>
    <xdr:sp macro="" textlink="">
      <xdr:nvSpPr>
        <xdr:cNvPr id="2618" name="AutoShape 27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F2ED6931-79BA-4312-A305-47DD48FFEAF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115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46</xdr:row>
      <xdr:rowOff>0</xdr:rowOff>
    </xdr:from>
    <xdr:ext cx="304800" cy="314325"/>
    <xdr:sp macro="" textlink="">
      <xdr:nvSpPr>
        <xdr:cNvPr id="2619" name="AutoShape 276">
          <a:hlinkClick xmlns:r="http://schemas.openxmlformats.org/officeDocument/2006/relationships" r:id="rId137" tgtFrame="_blank" tooltip="Go to the Message Board Forum!"/>
          <a:extLst>
            <a:ext uri="{FF2B5EF4-FFF2-40B4-BE49-F238E27FC236}">
              <a16:creationId xmlns:a16="http://schemas.microsoft.com/office/drawing/2014/main" id="{312D7DC0-BF2E-4583-B695-50B4CA7C3C4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115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314325"/>
    <xdr:sp macro="" textlink="">
      <xdr:nvSpPr>
        <xdr:cNvPr id="2620" name="AutoShape 27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BC4AD80B-E27B-4DA7-9735-DFF7809B5BB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305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314325"/>
    <xdr:sp macro="" textlink="">
      <xdr:nvSpPr>
        <xdr:cNvPr id="2621" name="AutoShape 280">
          <a:hlinkClick xmlns:r="http://schemas.openxmlformats.org/officeDocument/2006/relationships" r:id="" tooltip="Information updated on 2023-01-13 12:36:52"/>
          <a:extLst>
            <a:ext uri="{FF2B5EF4-FFF2-40B4-BE49-F238E27FC236}">
              <a16:creationId xmlns:a16="http://schemas.microsoft.com/office/drawing/2014/main" id="{36EFA053-22D6-4D95-8738-B0FDAD415D4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305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314325"/>
    <xdr:sp macro="" textlink="">
      <xdr:nvSpPr>
        <xdr:cNvPr id="2622" name="AutoShape 28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74F7B46D-C0D9-4893-A277-E448205998F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305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314325"/>
    <xdr:sp macro="" textlink="">
      <xdr:nvSpPr>
        <xdr:cNvPr id="2623" name="AutoShape 282">
          <a:hlinkClick xmlns:r="http://schemas.openxmlformats.org/officeDocument/2006/relationships" r:id="rId140" tgtFrame="_blank" tooltip="Go to the Message Board Forum!"/>
          <a:extLst>
            <a:ext uri="{FF2B5EF4-FFF2-40B4-BE49-F238E27FC236}">
              <a16:creationId xmlns:a16="http://schemas.microsoft.com/office/drawing/2014/main" id="{F0D52C20-2337-413F-B540-59E91CCF2E2A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305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48</xdr:row>
      <xdr:rowOff>0</xdr:rowOff>
    </xdr:from>
    <xdr:ext cx="304800" cy="314325"/>
    <xdr:sp macro="" textlink="">
      <xdr:nvSpPr>
        <xdr:cNvPr id="2624" name="AutoShape 28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DDE32AF4-433E-4A50-80A0-AACD58CB73D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496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48</xdr:row>
      <xdr:rowOff>0</xdr:rowOff>
    </xdr:from>
    <xdr:ext cx="304800" cy="314325"/>
    <xdr:sp macro="" textlink="">
      <xdr:nvSpPr>
        <xdr:cNvPr id="2625" name="AutoShape 286">
          <a:hlinkClick xmlns:r="http://schemas.openxmlformats.org/officeDocument/2006/relationships" r:id="" tooltip="Information updated on 2023-03-10 10:25:11"/>
          <a:extLst>
            <a:ext uri="{FF2B5EF4-FFF2-40B4-BE49-F238E27FC236}">
              <a16:creationId xmlns:a16="http://schemas.microsoft.com/office/drawing/2014/main" id="{8EB90EB5-282F-4634-9AB7-2CD58A8B64DE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496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48</xdr:row>
      <xdr:rowOff>0</xdr:rowOff>
    </xdr:from>
    <xdr:ext cx="304800" cy="314325"/>
    <xdr:sp macro="" textlink="">
      <xdr:nvSpPr>
        <xdr:cNvPr id="2626" name="AutoShape 28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78C2902F-791E-4C18-9B81-0CD10F49AB4A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496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48</xdr:row>
      <xdr:rowOff>0</xdr:rowOff>
    </xdr:from>
    <xdr:ext cx="304800" cy="314325"/>
    <xdr:sp macro="" textlink="">
      <xdr:nvSpPr>
        <xdr:cNvPr id="2627" name="AutoShape 288">
          <a:hlinkClick xmlns:r="http://schemas.openxmlformats.org/officeDocument/2006/relationships" r:id="rId143" tgtFrame="_blank" tooltip="Go to the Message Board Forum!"/>
          <a:extLst>
            <a:ext uri="{FF2B5EF4-FFF2-40B4-BE49-F238E27FC236}">
              <a16:creationId xmlns:a16="http://schemas.microsoft.com/office/drawing/2014/main" id="{37A6AEC6-3926-4F87-AA11-CEE81261B93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496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304800" cy="314325"/>
    <xdr:sp macro="" textlink="">
      <xdr:nvSpPr>
        <xdr:cNvPr id="2628" name="AutoShape 29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D6C6D10B-E270-4614-B919-A0AC17435115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686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304800" cy="314325"/>
    <xdr:sp macro="" textlink="">
      <xdr:nvSpPr>
        <xdr:cNvPr id="2629" name="AutoShape 292">
          <a:hlinkClick xmlns:r="http://schemas.openxmlformats.org/officeDocument/2006/relationships" r:id="" tooltip="Information updated on 2022-11-28 20:32:44"/>
          <a:extLst>
            <a:ext uri="{FF2B5EF4-FFF2-40B4-BE49-F238E27FC236}">
              <a16:creationId xmlns:a16="http://schemas.microsoft.com/office/drawing/2014/main" id="{748801DD-B481-4A1A-B7A1-112AA0A7B15C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686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304800" cy="314325"/>
    <xdr:sp macro="" textlink="">
      <xdr:nvSpPr>
        <xdr:cNvPr id="2630" name="AutoShape 29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60CBD68B-27F0-4838-A5DA-1D190374C02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686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304800" cy="314325"/>
    <xdr:sp macro="" textlink="">
      <xdr:nvSpPr>
        <xdr:cNvPr id="2631" name="AutoShape 294">
          <a:hlinkClick xmlns:r="http://schemas.openxmlformats.org/officeDocument/2006/relationships" r:id="rId146" tgtFrame="_blank" tooltip="Go to the Message Board Forum!"/>
          <a:extLst>
            <a:ext uri="{FF2B5EF4-FFF2-40B4-BE49-F238E27FC236}">
              <a16:creationId xmlns:a16="http://schemas.microsoft.com/office/drawing/2014/main" id="{A14F1139-F4DC-41C8-B856-9C3FDE8E375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686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50</xdr:row>
      <xdr:rowOff>0</xdr:rowOff>
    </xdr:from>
    <xdr:ext cx="304800" cy="314325"/>
    <xdr:sp macro="" textlink="">
      <xdr:nvSpPr>
        <xdr:cNvPr id="2632" name="AutoShape 29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CE212562-A88F-4BF3-B9D7-BCD43CAACD4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877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50</xdr:row>
      <xdr:rowOff>0</xdr:rowOff>
    </xdr:from>
    <xdr:ext cx="304800" cy="314325"/>
    <xdr:sp macro="" textlink="">
      <xdr:nvSpPr>
        <xdr:cNvPr id="2633" name="AutoShape 298">
          <a:hlinkClick xmlns:r="http://schemas.openxmlformats.org/officeDocument/2006/relationships" r:id="" tooltip="Information updated on 2022-04-26 14:31:53"/>
          <a:extLst>
            <a:ext uri="{FF2B5EF4-FFF2-40B4-BE49-F238E27FC236}">
              <a16:creationId xmlns:a16="http://schemas.microsoft.com/office/drawing/2014/main" id="{3DF2B93E-E08B-4E8D-9078-DFAA6A84DC5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877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50</xdr:row>
      <xdr:rowOff>0</xdr:rowOff>
    </xdr:from>
    <xdr:ext cx="304800" cy="314325"/>
    <xdr:sp macro="" textlink="">
      <xdr:nvSpPr>
        <xdr:cNvPr id="2634" name="AutoShape 29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A0181B79-0F27-4215-961F-5038ECF5614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877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50</xdr:row>
      <xdr:rowOff>0</xdr:rowOff>
    </xdr:from>
    <xdr:ext cx="304800" cy="314325"/>
    <xdr:sp macro="" textlink="">
      <xdr:nvSpPr>
        <xdr:cNvPr id="2635" name="AutoShape 300">
          <a:hlinkClick xmlns:r="http://schemas.openxmlformats.org/officeDocument/2006/relationships" r:id="rId149" tgtFrame="_blank" tooltip="Go to the Message Board Forum!"/>
          <a:extLst>
            <a:ext uri="{FF2B5EF4-FFF2-40B4-BE49-F238E27FC236}">
              <a16:creationId xmlns:a16="http://schemas.microsoft.com/office/drawing/2014/main" id="{7F6E1A6F-D2DC-4AD6-99D8-0B2B8A7AF30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877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51</xdr:row>
      <xdr:rowOff>0</xdr:rowOff>
    </xdr:from>
    <xdr:ext cx="304800" cy="314325"/>
    <xdr:sp macro="" textlink="">
      <xdr:nvSpPr>
        <xdr:cNvPr id="2636" name="AutoShape 30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863635E6-724A-4D0A-A10F-927C6FB89B5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067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51</xdr:row>
      <xdr:rowOff>0</xdr:rowOff>
    </xdr:from>
    <xdr:ext cx="304800" cy="314325"/>
    <xdr:sp macro="" textlink="">
      <xdr:nvSpPr>
        <xdr:cNvPr id="2637" name="AutoShape 304">
          <a:hlinkClick xmlns:r="http://schemas.openxmlformats.org/officeDocument/2006/relationships" r:id="" tooltip="Information updated on 2023-04-01 13:45:01"/>
          <a:extLst>
            <a:ext uri="{FF2B5EF4-FFF2-40B4-BE49-F238E27FC236}">
              <a16:creationId xmlns:a16="http://schemas.microsoft.com/office/drawing/2014/main" id="{8FC77491-5D26-491F-A20D-AC035CF65EB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067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51</xdr:row>
      <xdr:rowOff>0</xdr:rowOff>
    </xdr:from>
    <xdr:ext cx="304800" cy="314325"/>
    <xdr:sp macro="" textlink="">
      <xdr:nvSpPr>
        <xdr:cNvPr id="2638" name="AutoShape 30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23C14936-23EA-467F-8882-3CFB8BD71729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067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51</xdr:row>
      <xdr:rowOff>0</xdr:rowOff>
    </xdr:from>
    <xdr:ext cx="304800" cy="314325"/>
    <xdr:sp macro="" textlink="">
      <xdr:nvSpPr>
        <xdr:cNvPr id="2639" name="AutoShape 306">
          <a:hlinkClick xmlns:r="http://schemas.openxmlformats.org/officeDocument/2006/relationships" r:id="rId152" tgtFrame="_blank" tooltip="Go to the Message Board Forum!"/>
          <a:extLst>
            <a:ext uri="{FF2B5EF4-FFF2-40B4-BE49-F238E27FC236}">
              <a16:creationId xmlns:a16="http://schemas.microsoft.com/office/drawing/2014/main" id="{02165641-59E8-4235-8112-7F77B466D12E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067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52</xdr:row>
      <xdr:rowOff>0</xdr:rowOff>
    </xdr:from>
    <xdr:ext cx="304800" cy="314325"/>
    <xdr:sp macro="" textlink="">
      <xdr:nvSpPr>
        <xdr:cNvPr id="2640" name="AutoShape 30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CAD46F5F-C559-4066-BA18-3B4C19D6213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258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52</xdr:row>
      <xdr:rowOff>0</xdr:rowOff>
    </xdr:from>
    <xdr:ext cx="304800" cy="314325"/>
    <xdr:sp macro="" textlink="">
      <xdr:nvSpPr>
        <xdr:cNvPr id="2641" name="AutoShape 310">
          <a:hlinkClick xmlns:r="http://schemas.openxmlformats.org/officeDocument/2006/relationships" r:id="" tooltip="Information updated on 2021-11-25 11:29:13"/>
          <a:extLst>
            <a:ext uri="{FF2B5EF4-FFF2-40B4-BE49-F238E27FC236}">
              <a16:creationId xmlns:a16="http://schemas.microsoft.com/office/drawing/2014/main" id="{7F094ED2-FCD1-4B4B-86D1-B1B12359254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258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52</xdr:row>
      <xdr:rowOff>0</xdr:rowOff>
    </xdr:from>
    <xdr:ext cx="304800" cy="314325"/>
    <xdr:sp macro="" textlink="">
      <xdr:nvSpPr>
        <xdr:cNvPr id="2642" name="AutoShape 31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5504D330-BE43-4846-94C3-31C62E17687A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258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52</xdr:row>
      <xdr:rowOff>0</xdr:rowOff>
    </xdr:from>
    <xdr:ext cx="304800" cy="314325"/>
    <xdr:sp macro="" textlink="">
      <xdr:nvSpPr>
        <xdr:cNvPr id="2643" name="AutoShape 312">
          <a:hlinkClick xmlns:r="http://schemas.openxmlformats.org/officeDocument/2006/relationships" r:id="rId155" tgtFrame="_blank" tooltip="Go to the Message Board Forum!"/>
          <a:extLst>
            <a:ext uri="{FF2B5EF4-FFF2-40B4-BE49-F238E27FC236}">
              <a16:creationId xmlns:a16="http://schemas.microsoft.com/office/drawing/2014/main" id="{CB4BDFCB-0EA2-40D0-A514-D33EE402916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258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53</xdr:row>
      <xdr:rowOff>0</xdr:rowOff>
    </xdr:from>
    <xdr:ext cx="304800" cy="314325"/>
    <xdr:sp macro="" textlink="">
      <xdr:nvSpPr>
        <xdr:cNvPr id="2644" name="AutoShape 31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94756CC5-00C2-460A-8552-8014AA59B815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448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53</xdr:row>
      <xdr:rowOff>0</xdr:rowOff>
    </xdr:from>
    <xdr:ext cx="304800" cy="314325"/>
    <xdr:sp macro="" textlink="">
      <xdr:nvSpPr>
        <xdr:cNvPr id="2645" name="AutoShape 316">
          <a:hlinkClick xmlns:r="http://schemas.openxmlformats.org/officeDocument/2006/relationships" r:id="" tooltip="Information updated on 2022-11-14 16:40:49"/>
          <a:extLst>
            <a:ext uri="{FF2B5EF4-FFF2-40B4-BE49-F238E27FC236}">
              <a16:creationId xmlns:a16="http://schemas.microsoft.com/office/drawing/2014/main" id="{54657BFD-480D-4925-9B39-A85DE73A29C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448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53</xdr:row>
      <xdr:rowOff>0</xdr:rowOff>
    </xdr:from>
    <xdr:ext cx="304800" cy="314325"/>
    <xdr:sp macro="" textlink="">
      <xdr:nvSpPr>
        <xdr:cNvPr id="2646" name="AutoShape 31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4C6D9A0A-DCA2-490F-A295-EF78BDE907AC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448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53</xdr:row>
      <xdr:rowOff>0</xdr:rowOff>
    </xdr:from>
    <xdr:ext cx="304800" cy="314325"/>
    <xdr:sp macro="" textlink="">
      <xdr:nvSpPr>
        <xdr:cNvPr id="2647" name="AutoShape 318">
          <a:hlinkClick xmlns:r="http://schemas.openxmlformats.org/officeDocument/2006/relationships" r:id="rId158" tgtFrame="_blank" tooltip="Go to the Message Board Forum!"/>
          <a:extLst>
            <a:ext uri="{FF2B5EF4-FFF2-40B4-BE49-F238E27FC236}">
              <a16:creationId xmlns:a16="http://schemas.microsoft.com/office/drawing/2014/main" id="{18F4419C-5954-4FE1-A996-BB779E2CABFC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448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54</xdr:row>
      <xdr:rowOff>0</xdr:rowOff>
    </xdr:from>
    <xdr:ext cx="304800" cy="314325"/>
    <xdr:sp macro="" textlink="">
      <xdr:nvSpPr>
        <xdr:cNvPr id="2648" name="AutoShape 32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39F30717-C402-4A54-A382-535F066E09EA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639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54</xdr:row>
      <xdr:rowOff>0</xdr:rowOff>
    </xdr:from>
    <xdr:ext cx="304800" cy="314325"/>
    <xdr:sp macro="" textlink="">
      <xdr:nvSpPr>
        <xdr:cNvPr id="2649" name="AutoShape 322">
          <a:hlinkClick xmlns:r="http://schemas.openxmlformats.org/officeDocument/2006/relationships" r:id="" tooltip="Information updated on 2023-01-21 14:01:57"/>
          <a:extLst>
            <a:ext uri="{FF2B5EF4-FFF2-40B4-BE49-F238E27FC236}">
              <a16:creationId xmlns:a16="http://schemas.microsoft.com/office/drawing/2014/main" id="{73B2CEF2-277F-4970-9DA9-C5B83BE2FB7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639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54</xdr:row>
      <xdr:rowOff>0</xdr:rowOff>
    </xdr:from>
    <xdr:ext cx="304800" cy="314325"/>
    <xdr:sp macro="" textlink="">
      <xdr:nvSpPr>
        <xdr:cNvPr id="2650" name="AutoShape 32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0AC63CEA-2829-4151-8A97-B22CCDE08B2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639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54</xdr:row>
      <xdr:rowOff>0</xdr:rowOff>
    </xdr:from>
    <xdr:ext cx="304800" cy="314325"/>
    <xdr:sp macro="" textlink="">
      <xdr:nvSpPr>
        <xdr:cNvPr id="2651" name="AutoShape 324">
          <a:hlinkClick xmlns:r="http://schemas.openxmlformats.org/officeDocument/2006/relationships" r:id="rId161" tgtFrame="_blank" tooltip="Go to the Message Board Forum!"/>
          <a:extLst>
            <a:ext uri="{FF2B5EF4-FFF2-40B4-BE49-F238E27FC236}">
              <a16:creationId xmlns:a16="http://schemas.microsoft.com/office/drawing/2014/main" id="{D1AE9BE8-909D-4B1D-9CDD-1F8119286EC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639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314325"/>
    <xdr:sp macro="" textlink="">
      <xdr:nvSpPr>
        <xdr:cNvPr id="2652" name="AutoShape 32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71C20816-C415-4C22-ACC8-1FE0D418536C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829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314325"/>
    <xdr:sp macro="" textlink="">
      <xdr:nvSpPr>
        <xdr:cNvPr id="2653" name="AutoShape 328">
          <a:hlinkClick xmlns:r="http://schemas.openxmlformats.org/officeDocument/2006/relationships" r:id="" tooltip="Information updated on 2023-02-12 13:21:35"/>
          <a:extLst>
            <a:ext uri="{FF2B5EF4-FFF2-40B4-BE49-F238E27FC236}">
              <a16:creationId xmlns:a16="http://schemas.microsoft.com/office/drawing/2014/main" id="{58D6A2CA-0739-4006-BD1A-5898BC7C01A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829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314325"/>
    <xdr:sp macro="" textlink="">
      <xdr:nvSpPr>
        <xdr:cNvPr id="2654" name="AutoShape 32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87EE7B15-0EEC-4AF6-ADA4-470AA39BEE0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829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314325"/>
    <xdr:sp macro="" textlink="">
      <xdr:nvSpPr>
        <xdr:cNvPr id="2655" name="AutoShape 330">
          <a:hlinkClick xmlns:r="http://schemas.openxmlformats.org/officeDocument/2006/relationships" r:id="rId164" tgtFrame="_blank" tooltip="Go to the Message Board Forum!"/>
          <a:extLst>
            <a:ext uri="{FF2B5EF4-FFF2-40B4-BE49-F238E27FC236}">
              <a16:creationId xmlns:a16="http://schemas.microsoft.com/office/drawing/2014/main" id="{B92BC970-BF23-40B9-BD26-616B646B0D05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829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56</xdr:row>
      <xdr:rowOff>0</xdr:rowOff>
    </xdr:from>
    <xdr:ext cx="304800" cy="314325"/>
    <xdr:sp macro="" textlink="">
      <xdr:nvSpPr>
        <xdr:cNvPr id="2656" name="AutoShape 33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90A49D38-A1BC-4E0B-83F0-93464836D91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020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56</xdr:row>
      <xdr:rowOff>0</xdr:rowOff>
    </xdr:from>
    <xdr:ext cx="304800" cy="314325"/>
    <xdr:sp macro="" textlink="">
      <xdr:nvSpPr>
        <xdr:cNvPr id="2657" name="AutoShape 334">
          <a:hlinkClick xmlns:r="http://schemas.openxmlformats.org/officeDocument/2006/relationships" r:id="" tooltip="Information updated on 2022-11-01 14:39:42"/>
          <a:extLst>
            <a:ext uri="{FF2B5EF4-FFF2-40B4-BE49-F238E27FC236}">
              <a16:creationId xmlns:a16="http://schemas.microsoft.com/office/drawing/2014/main" id="{3A1DFFAD-45A8-4621-A4DC-64E4F74C699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020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56</xdr:row>
      <xdr:rowOff>0</xdr:rowOff>
    </xdr:from>
    <xdr:ext cx="304800" cy="314325"/>
    <xdr:sp macro="" textlink="">
      <xdr:nvSpPr>
        <xdr:cNvPr id="2658" name="AutoShape 33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68DE2ED7-3A65-4C7C-AEEB-558BB3C7423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020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56</xdr:row>
      <xdr:rowOff>0</xdr:rowOff>
    </xdr:from>
    <xdr:ext cx="304800" cy="314325"/>
    <xdr:sp macro="" textlink="">
      <xdr:nvSpPr>
        <xdr:cNvPr id="2659" name="AutoShape 336">
          <a:hlinkClick xmlns:r="http://schemas.openxmlformats.org/officeDocument/2006/relationships" r:id="rId167" tgtFrame="_blank" tooltip="Go to the Message Board Forum!"/>
          <a:extLst>
            <a:ext uri="{FF2B5EF4-FFF2-40B4-BE49-F238E27FC236}">
              <a16:creationId xmlns:a16="http://schemas.microsoft.com/office/drawing/2014/main" id="{33E2AD8D-32C5-4C7A-8223-BCFCA6153BA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020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57</xdr:row>
      <xdr:rowOff>0</xdr:rowOff>
    </xdr:from>
    <xdr:ext cx="304800" cy="314325"/>
    <xdr:sp macro="" textlink="">
      <xdr:nvSpPr>
        <xdr:cNvPr id="2660" name="AutoShape 33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E612DD1F-F211-42B4-B696-B370BA9833E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210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57</xdr:row>
      <xdr:rowOff>0</xdr:rowOff>
    </xdr:from>
    <xdr:ext cx="304800" cy="314325"/>
    <xdr:sp macro="" textlink="">
      <xdr:nvSpPr>
        <xdr:cNvPr id="2661" name="AutoShape 340">
          <a:hlinkClick xmlns:r="http://schemas.openxmlformats.org/officeDocument/2006/relationships" r:id="" tooltip="Information updated on 2014-01-13 10:31:01"/>
          <a:extLst>
            <a:ext uri="{FF2B5EF4-FFF2-40B4-BE49-F238E27FC236}">
              <a16:creationId xmlns:a16="http://schemas.microsoft.com/office/drawing/2014/main" id="{81F8C464-B6E2-432A-B90B-ACD6FE9DEFD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210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57</xdr:row>
      <xdr:rowOff>0</xdr:rowOff>
    </xdr:from>
    <xdr:ext cx="304800" cy="314325"/>
    <xdr:sp macro="" textlink="">
      <xdr:nvSpPr>
        <xdr:cNvPr id="2662" name="AutoShape 34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247E4D52-A476-446A-B0E5-55AD759A6ED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210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57</xdr:row>
      <xdr:rowOff>0</xdr:rowOff>
    </xdr:from>
    <xdr:ext cx="304800" cy="314325"/>
    <xdr:sp macro="" textlink="">
      <xdr:nvSpPr>
        <xdr:cNvPr id="2663" name="AutoShape 342">
          <a:hlinkClick xmlns:r="http://schemas.openxmlformats.org/officeDocument/2006/relationships" r:id="rId170" tgtFrame="_blank" tooltip="Go to the Message Board Forum!"/>
          <a:extLst>
            <a:ext uri="{FF2B5EF4-FFF2-40B4-BE49-F238E27FC236}">
              <a16:creationId xmlns:a16="http://schemas.microsoft.com/office/drawing/2014/main" id="{B6ED049B-10B7-4853-B0F9-B539A1019A6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210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14325"/>
    <xdr:sp macro="" textlink="">
      <xdr:nvSpPr>
        <xdr:cNvPr id="2664" name="AutoShape 34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ABC477D3-C047-4212-8B89-890374E67D0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401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14325"/>
    <xdr:sp macro="" textlink="">
      <xdr:nvSpPr>
        <xdr:cNvPr id="2665" name="AutoShape 346">
          <a:hlinkClick xmlns:r="http://schemas.openxmlformats.org/officeDocument/2006/relationships" r:id="" tooltip="Information updated on 2023-03-11 22:13:16"/>
          <a:extLst>
            <a:ext uri="{FF2B5EF4-FFF2-40B4-BE49-F238E27FC236}">
              <a16:creationId xmlns:a16="http://schemas.microsoft.com/office/drawing/2014/main" id="{19B3F357-220E-4BFD-BB50-CD9DDF57DC0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401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14325"/>
    <xdr:sp macro="" textlink="">
      <xdr:nvSpPr>
        <xdr:cNvPr id="2666" name="AutoShape 34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896CFCB3-2967-4596-9EC1-8A79240B807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401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14325"/>
    <xdr:sp macro="" textlink="">
      <xdr:nvSpPr>
        <xdr:cNvPr id="2667" name="AutoShape 348">
          <a:hlinkClick xmlns:r="http://schemas.openxmlformats.org/officeDocument/2006/relationships" r:id="rId173" tgtFrame="_blank" tooltip="Go to the Message Board Forum!"/>
          <a:extLst>
            <a:ext uri="{FF2B5EF4-FFF2-40B4-BE49-F238E27FC236}">
              <a16:creationId xmlns:a16="http://schemas.microsoft.com/office/drawing/2014/main" id="{76597A47-EC81-4627-AEA6-19919BAC67D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401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59</xdr:row>
      <xdr:rowOff>0</xdr:rowOff>
    </xdr:from>
    <xdr:ext cx="304800" cy="314325"/>
    <xdr:sp macro="" textlink="">
      <xdr:nvSpPr>
        <xdr:cNvPr id="2668" name="AutoShape 35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F10523BC-D854-46B3-888B-2EAB15BA80C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591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59</xdr:row>
      <xdr:rowOff>0</xdr:rowOff>
    </xdr:from>
    <xdr:ext cx="304800" cy="314325"/>
    <xdr:sp macro="" textlink="">
      <xdr:nvSpPr>
        <xdr:cNvPr id="2669" name="AutoShape 352">
          <a:hlinkClick xmlns:r="http://schemas.openxmlformats.org/officeDocument/2006/relationships" r:id="" tooltip="Information updated on 2023-01-11 19:43:28"/>
          <a:extLst>
            <a:ext uri="{FF2B5EF4-FFF2-40B4-BE49-F238E27FC236}">
              <a16:creationId xmlns:a16="http://schemas.microsoft.com/office/drawing/2014/main" id="{63221B42-3CB0-4A63-8452-0D0748E1EDA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591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59</xdr:row>
      <xdr:rowOff>0</xdr:rowOff>
    </xdr:from>
    <xdr:ext cx="304800" cy="314325"/>
    <xdr:sp macro="" textlink="">
      <xdr:nvSpPr>
        <xdr:cNvPr id="2670" name="AutoShape 35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1E673154-7674-4B9C-9A60-C9CEF043CE4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591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59</xdr:row>
      <xdr:rowOff>0</xdr:rowOff>
    </xdr:from>
    <xdr:ext cx="304800" cy="314325"/>
    <xdr:sp macro="" textlink="">
      <xdr:nvSpPr>
        <xdr:cNvPr id="2671" name="AutoShape 354">
          <a:hlinkClick xmlns:r="http://schemas.openxmlformats.org/officeDocument/2006/relationships" r:id="rId176" tgtFrame="_blank" tooltip="Go to the Message Board Forum!"/>
          <a:extLst>
            <a:ext uri="{FF2B5EF4-FFF2-40B4-BE49-F238E27FC236}">
              <a16:creationId xmlns:a16="http://schemas.microsoft.com/office/drawing/2014/main" id="{3233E614-B1F6-4449-8787-7FFBC9CF000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591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60</xdr:row>
      <xdr:rowOff>0</xdr:rowOff>
    </xdr:from>
    <xdr:ext cx="304800" cy="314325"/>
    <xdr:sp macro="" textlink="">
      <xdr:nvSpPr>
        <xdr:cNvPr id="2672" name="AutoShape 35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7A0B6CB6-B11C-4058-AE1C-14E77DA0AB25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782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60</xdr:row>
      <xdr:rowOff>0</xdr:rowOff>
    </xdr:from>
    <xdr:ext cx="304800" cy="314325"/>
    <xdr:sp macro="" textlink="">
      <xdr:nvSpPr>
        <xdr:cNvPr id="2673" name="AutoShape 358">
          <a:hlinkClick xmlns:r="http://schemas.openxmlformats.org/officeDocument/2006/relationships" r:id="" tooltip="Information updated on 2023-02-09 13:54:05"/>
          <a:extLst>
            <a:ext uri="{FF2B5EF4-FFF2-40B4-BE49-F238E27FC236}">
              <a16:creationId xmlns:a16="http://schemas.microsoft.com/office/drawing/2014/main" id="{EA15E34D-D7B9-4B1C-8852-EEFEFEC96639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782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60</xdr:row>
      <xdr:rowOff>0</xdr:rowOff>
    </xdr:from>
    <xdr:ext cx="304800" cy="314325"/>
    <xdr:sp macro="" textlink="">
      <xdr:nvSpPr>
        <xdr:cNvPr id="2674" name="AutoShape 35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ABD1EB60-1CC5-4346-87DF-C02003F9274A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782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60</xdr:row>
      <xdr:rowOff>0</xdr:rowOff>
    </xdr:from>
    <xdr:ext cx="304800" cy="314325"/>
    <xdr:sp macro="" textlink="">
      <xdr:nvSpPr>
        <xdr:cNvPr id="2675" name="AutoShape 360">
          <a:hlinkClick xmlns:r="http://schemas.openxmlformats.org/officeDocument/2006/relationships" r:id="rId179" tgtFrame="_blank" tooltip="Go to the Message Board Forum!"/>
          <a:extLst>
            <a:ext uri="{FF2B5EF4-FFF2-40B4-BE49-F238E27FC236}">
              <a16:creationId xmlns:a16="http://schemas.microsoft.com/office/drawing/2014/main" id="{44DEC713-47A0-4105-B2BD-2C8D6773E295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782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</xdr:row>
      <xdr:rowOff>0</xdr:rowOff>
    </xdr:from>
    <xdr:ext cx="304800" cy="314325"/>
    <xdr:sp macro="" textlink="">
      <xdr:nvSpPr>
        <xdr:cNvPr id="2676" name="AutoShape 36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24E97395-990C-442E-893F-6BA6F76F2FCA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972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</xdr:row>
      <xdr:rowOff>0</xdr:rowOff>
    </xdr:from>
    <xdr:ext cx="304800" cy="314325"/>
    <xdr:sp macro="" textlink="">
      <xdr:nvSpPr>
        <xdr:cNvPr id="2677" name="AutoShape 364">
          <a:hlinkClick xmlns:r="http://schemas.openxmlformats.org/officeDocument/2006/relationships" r:id="" tooltip="Information updated on 2023-03-09 19:48:07"/>
          <a:extLst>
            <a:ext uri="{FF2B5EF4-FFF2-40B4-BE49-F238E27FC236}">
              <a16:creationId xmlns:a16="http://schemas.microsoft.com/office/drawing/2014/main" id="{4681C03B-01FF-4507-B38D-0D095A41CEA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972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</xdr:row>
      <xdr:rowOff>0</xdr:rowOff>
    </xdr:from>
    <xdr:ext cx="304800" cy="314325"/>
    <xdr:sp macro="" textlink="">
      <xdr:nvSpPr>
        <xdr:cNvPr id="2678" name="AutoShape 36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10601AD8-D0C0-4ACB-B859-AC7DB0421E3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972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</xdr:row>
      <xdr:rowOff>0</xdr:rowOff>
    </xdr:from>
    <xdr:ext cx="304800" cy="314325"/>
    <xdr:sp macro="" textlink="">
      <xdr:nvSpPr>
        <xdr:cNvPr id="2679" name="AutoShape 366">
          <a:hlinkClick xmlns:r="http://schemas.openxmlformats.org/officeDocument/2006/relationships" r:id="rId182" tgtFrame="_blank" tooltip="Go to the Message Board Forum!"/>
          <a:extLst>
            <a:ext uri="{FF2B5EF4-FFF2-40B4-BE49-F238E27FC236}">
              <a16:creationId xmlns:a16="http://schemas.microsoft.com/office/drawing/2014/main" id="{00AD4E5F-D61A-4C60-B2B4-045FFF58EC0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972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314325"/>
    <xdr:sp macro="" textlink="">
      <xdr:nvSpPr>
        <xdr:cNvPr id="2680" name="AutoShape 36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3AA50CBE-B2A7-415C-AD92-495863141D29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163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314325"/>
    <xdr:sp macro="" textlink="">
      <xdr:nvSpPr>
        <xdr:cNvPr id="2681" name="AutoShape 370">
          <a:hlinkClick xmlns:r="http://schemas.openxmlformats.org/officeDocument/2006/relationships" r:id="" tooltip="Information updated on 2023-03-25 19:34:17"/>
          <a:extLst>
            <a:ext uri="{FF2B5EF4-FFF2-40B4-BE49-F238E27FC236}">
              <a16:creationId xmlns:a16="http://schemas.microsoft.com/office/drawing/2014/main" id="{8ECA8C1D-7A74-473A-ADC9-9339EBFDDA1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163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314325"/>
    <xdr:sp macro="" textlink="">
      <xdr:nvSpPr>
        <xdr:cNvPr id="2682" name="AutoShape 37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1C299210-AB63-46F7-A662-D3334026B1B5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163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314325"/>
    <xdr:sp macro="" textlink="">
      <xdr:nvSpPr>
        <xdr:cNvPr id="2683" name="AutoShape 372">
          <a:hlinkClick xmlns:r="http://schemas.openxmlformats.org/officeDocument/2006/relationships" r:id="rId185" tgtFrame="_blank" tooltip="Go to the Message Board Forum!"/>
          <a:extLst>
            <a:ext uri="{FF2B5EF4-FFF2-40B4-BE49-F238E27FC236}">
              <a16:creationId xmlns:a16="http://schemas.microsoft.com/office/drawing/2014/main" id="{257023BB-2232-4A5C-84F2-FB8D9F6AA01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163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314325"/>
    <xdr:sp macro="" textlink="">
      <xdr:nvSpPr>
        <xdr:cNvPr id="2684" name="AutoShape 37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924A9DD1-B0C4-4643-81D9-22B9971C3BC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353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314325"/>
    <xdr:sp macro="" textlink="">
      <xdr:nvSpPr>
        <xdr:cNvPr id="2685" name="AutoShape 376">
          <a:hlinkClick xmlns:r="http://schemas.openxmlformats.org/officeDocument/2006/relationships" r:id="" tooltip="Information updated on 2020-01-07 16:18:11"/>
          <a:extLst>
            <a:ext uri="{FF2B5EF4-FFF2-40B4-BE49-F238E27FC236}">
              <a16:creationId xmlns:a16="http://schemas.microsoft.com/office/drawing/2014/main" id="{0D8B5DF7-A824-427B-B483-EE1E57C9C24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353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314325"/>
    <xdr:sp macro="" textlink="">
      <xdr:nvSpPr>
        <xdr:cNvPr id="2686" name="AutoShape 37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854FEFF0-11DB-497F-8A2F-83174F8D54EC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353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314325"/>
    <xdr:sp macro="" textlink="">
      <xdr:nvSpPr>
        <xdr:cNvPr id="2687" name="AutoShape 378">
          <a:hlinkClick xmlns:r="http://schemas.openxmlformats.org/officeDocument/2006/relationships" r:id="rId188" tgtFrame="_blank" tooltip="Go to the Message Board Forum!"/>
          <a:extLst>
            <a:ext uri="{FF2B5EF4-FFF2-40B4-BE49-F238E27FC236}">
              <a16:creationId xmlns:a16="http://schemas.microsoft.com/office/drawing/2014/main" id="{496F7984-8647-49CE-A623-FE56E6FBB8D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353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</xdr:row>
      <xdr:rowOff>0</xdr:rowOff>
    </xdr:from>
    <xdr:ext cx="304800" cy="314325"/>
    <xdr:sp macro="" textlink="">
      <xdr:nvSpPr>
        <xdr:cNvPr id="2688" name="AutoShape 38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08A4DD8C-5B58-466A-8182-E6E199663FEA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544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</xdr:row>
      <xdr:rowOff>0</xdr:rowOff>
    </xdr:from>
    <xdr:ext cx="304800" cy="314325"/>
    <xdr:sp macro="" textlink="">
      <xdr:nvSpPr>
        <xdr:cNvPr id="2689" name="AutoShape 382">
          <a:hlinkClick xmlns:r="http://schemas.openxmlformats.org/officeDocument/2006/relationships" r:id="" tooltip="Information updated on 2017-02-25 08:44:43"/>
          <a:extLst>
            <a:ext uri="{FF2B5EF4-FFF2-40B4-BE49-F238E27FC236}">
              <a16:creationId xmlns:a16="http://schemas.microsoft.com/office/drawing/2014/main" id="{2F7A7338-0E92-41B9-9F78-2AD9809C941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544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</xdr:row>
      <xdr:rowOff>0</xdr:rowOff>
    </xdr:from>
    <xdr:ext cx="304800" cy="314325"/>
    <xdr:sp macro="" textlink="">
      <xdr:nvSpPr>
        <xdr:cNvPr id="2690" name="AutoShape 38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0FAA33A5-8971-4630-B4A3-997C1A8F8A1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544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</xdr:row>
      <xdr:rowOff>0</xdr:rowOff>
    </xdr:from>
    <xdr:ext cx="304800" cy="314325"/>
    <xdr:sp macro="" textlink="">
      <xdr:nvSpPr>
        <xdr:cNvPr id="2691" name="AutoShape 384">
          <a:hlinkClick xmlns:r="http://schemas.openxmlformats.org/officeDocument/2006/relationships" r:id="rId191" tgtFrame="_blank" tooltip="Go to the Message Board Forum!"/>
          <a:extLst>
            <a:ext uri="{FF2B5EF4-FFF2-40B4-BE49-F238E27FC236}">
              <a16:creationId xmlns:a16="http://schemas.microsoft.com/office/drawing/2014/main" id="{C948F695-BFB0-434D-A12E-D00AF784950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544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</xdr:row>
      <xdr:rowOff>0</xdr:rowOff>
    </xdr:from>
    <xdr:ext cx="304800" cy="314325"/>
    <xdr:sp macro="" textlink="">
      <xdr:nvSpPr>
        <xdr:cNvPr id="2692" name="AutoShape 38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70E80654-A6D4-4CDE-9761-0B8D123B19B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734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</xdr:row>
      <xdr:rowOff>0</xdr:rowOff>
    </xdr:from>
    <xdr:ext cx="304800" cy="314325"/>
    <xdr:sp macro="" textlink="">
      <xdr:nvSpPr>
        <xdr:cNvPr id="2693" name="AutoShape 388">
          <a:hlinkClick xmlns:r="http://schemas.openxmlformats.org/officeDocument/2006/relationships" r:id="" tooltip="Information updated on 2023-03-30 15:04:26"/>
          <a:extLst>
            <a:ext uri="{FF2B5EF4-FFF2-40B4-BE49-F238E27FC236}">
              <a16:creationId xmlns:a16="http://schemas.microsoft.com/office/drawing/2014/main" id="{FB7E883D-6506-40BC-978A-A1DE605F2289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734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</xdr:row>
      <xdr:rowOff>0</xdr:rowOff>
    </xdr:from>
    <xdr:ext cx="304800" cy="314325"/>
    <xdr:sp macro="" textlink="">
      <xdr:nvSpPr>
        <xdr:cNvPr id="2694" name="AutoShape 38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CADE571F-83E0-4025-8CCD-4EF1758AA1A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734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</xdr:row>
      <xdr:rowOff>0</xdr:rowOff>
    </xdr:from>
    <xdr:ext cx="304800" cy="314325"/>
    <xdr:sp macro="" textlink="">
      <xdr:nvSpPr>
        <xdr:cNvPr id="2695" name="AutoShape 390">
          <a:hlinkClick xmlns:r="http://schemas.openxmlformats.org/officeDocument/2006/relationships" r:id="rId194" tgtFrame="_blank" tooltip="Go to the Message Board Forum!"/>
          <a:extLst>
            <a:ext uri="{FF2B5EF4-FFF2-40B4-BE49-F238E27FC236}">
              <a16:creationId xmlns:a16="http://schemas.microsoft.com/office/drawing/2014/main" id="{B065F504-E355-4C7F-AB20-F80629DD627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734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14325"/>
    <xdr:sp macro="" textlink="">
      <xdr:nvSpPr>
        <xdr:cNvPr id="2696" name="AutoShape 39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341808D9-7F30-4988-B0A2-C2BE153ABA6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925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14325"/>
    <xdr:sp macro="" textlink="">
      <xdr:nvSpPr>
        <xdr:cNvPr id="2697" name="AutoShape 394">
          <a:hlinkClick xmlns:r="http://schemas.openxmlformats.org/officeDocument/2006/relationships" r:id="" tooltip="Information updated on 2023-01-12 19:30:33"/>
          <a:extLst>
            <a:ext uri="{FF2B5EF4-FFF2-40B4-BE49-F238E27FC236}">
              <a16:creationId xmlns:a16="http://schemas.microsoft.com/office/drawing/2014/main" id="{A37FE271-73E1-4B7C-9217-D090C47F02C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925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14325"/>
    <xdr:sp macro="" textlink="">
      <xdr:nvSpPr>
        <xdr:cNvPr id="2698" name="AutoShape 39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E1E50EDF-B459-4919-8831-D21CFBA891FE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925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14325"/>
    <xdr:sp macro="" textlink="">
      <xdr:nvSpPr>
        <xdr:cNvPr id="2699" name="AutoShape 396">
          <a:hlinkClick xmlns:r="http://schemas.openxmlformats.org/officeDocument/2006/relationships" r:id="rId197" tgtFrame="_blank" tooltip="Go to the Message Board Forum!"/>
          <a:extLst>
            <a:ext uri="{FF2B5EF4-FFF2-40B4-BE49-F238E27FC236}">
              <a16:creationId xmlns:a16="http://schemas.microsoft.com/office/drawing/2014/main" id="{8F821473-BF3C-4414-97F6-74437D90619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925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</xdr:row>
      <xdr:rowOff>0</xdr:rowOff>
    </xdr:from>
    <xdr:ext cx="304800" cy="314325"/>
    <xdr:sp macro="" textlink="">
      <xdr:nvSpPr>
        <xdr:cNvPr id="2700" name="AutoShape 39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C2D7EAC8-5CE9-4E3C-8BC8-B02A937162D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115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</xdr:row>
      <xdr:rowOff>0</xdr:rowOff>
    </xdr:from>
    <xdr:ext cx="304800" cy="314325"/>
    <xdr:sp macro="" textlink="">
      <xdr:nvSpPr>
        <xdr:cNvPr id="2701" name="AutoShape 400">
          <a:hlinkClick xmlns:r="http://schemas.openxmlformats.org/officeDocument/2006/relationships" r:id="" tooltip="Information updated on 2023-01-10 18:46:56"/>
          <a:extLst>
            <a:ext uri="{FF2B5EF4-FFF2-40B4-BE49-F238E27FC236}">
              <a16:creationId xmlns:a16="http://schemas.microsoft.com/office/drawing/2014/main" id="{456AA0C0-AEAC-4927-926D-DC0E502D2DB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115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</xdr:row>
      <xdr:rowOff>0</xdr:rowOff>
    </xdr:from>
    <xdr:ext cx="304800" cy="314325"/>
    <xdr:sp macro="" textlink="">
      <xdr:nvSpPr>
        <xdr:cNvPr id="2702" name="AutoShape 40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D2E61321-23F1-46D8-B89A-B6ABF9D68B3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115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</xdr:row>
      <xdr:rowOff>0</xdr:rowOff>
    </xdr:from>
    <xdr:ext cx="304800" cy="314325"/>
    <xdr:sp macro="" textlink="">
      <xdr:nvSpPr>
        <xdr:cNvPr id="2703" name="AutoShape 402">
          <a:hlinkClick xmlns:r="http://schemas.openxmlformats.org/officeDocument/2006/relationships" r:id="rId200" tgtFrame="_blank" tooltip="Go to the Message Board Forum!"/>
          <a:extLst>
            <a:ext uri="{FF2B5EF4-FFF2-40B4-BE49-F238E27FC236}">
              <a16:creationId xmlns:a16="http://schemas.microsoft.com/office/drawing/2014/main" id="{6FF207BB-3C82-4801-842D-6A72F0DBFAE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115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314325"/>
    <xdr:sp macro="" textlink="">
      <xdr:nvSpPr>
        <xdr:cNvPr id="2704" name="AutoShape 40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166FCABE-5F97-4BA8-91D3-3D2B1E8B856E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306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314325"/>
    <xdr:sp macro="" textlink="">
      <xdr:nvSpPr>
        <xdr:cNvPr id="2705" name="AutoShape 406">
          <a:hlinkClick xmlns:r="http://schemas.openxmlformats.org/officeDocument/2006/relationships" r:id="" tooltip="Information updated on 2023-01-05 10:38:51"/>
          <a:extLst>
            <a:ext uri="{FF2B5EF4-FFF2-40B4-BE49-F238E27FC236}">
              <a16:creationId xmlns:a16="http://schemas.microsoft.com/office/drawing/2014/main" id="{658A5882-2DDD-4FEA-9149-55C5A7A2BEE9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306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314325"/>
    <xdr:sp macro="" textlink="">
      <xdr:nvSpPr>
        <xdr:cNvPr id="2706" name="AutoShape 40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C6C23536-124F-44E6-AFB5-05F6869EF29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306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314325"/>
    <xdr:sp macro="" textlink="">
      <xdr:nvSpPr>
        <xdr:cNvPr id="2707" name="AutoShape 408">
          <a:hlinkClick xmlns:r="http://schemas.openxmlformats.org/officeDocument/2006/relationships" r:id="rId203" tgtFrame="_blank" tooltip="Go to the Message Board Forum!"/>
          <a:extLst>
            <a:ext uri="{FF2B5EF4-FFF2-40B4-BE49-F238E27FC236}">
              <a16:creationId xmlns:a16="http://schemas.microsoft.com/office/drawing/2014/main" id="{F0EDA8FB-1A70-4CCC-9F44-3DD8B1AEB0A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306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69</xdr:row>
      <xdr:rowOff>0</xdr:rowOff>
    </xdr:from>
    <xdr:ext cx="304800" cy="314325"/>
    <xdr:sp macro="" textlink="">
      <xdr:nvSpPr>
        <xdr:cNvPr id="2708" name="AutoShape 41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FF319B9E-D85A-4C1A-B210-79CB904900B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496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69</xdr:row>
      <xdr:rowOff>0</xdr:rowOff>
    </xdr:from>
    <xdr:ext cx="304800" cy="314325"/>
    <xdr:sp macro="" textlink="">
      <xdr:nvSpPr>
        <xdr:cNvPr id="2709" name="AutoShape 412">
          <a:hlinkClick xmlns:r="http://schemas.openxmlformats.org/officeDocument/2006/relationships" r:id="" tooltip="Information updated on 2023-01-24 20:37:29"/>
          <a:extLst>
            <a:ext uri="{FF2B5EF4-FFF2-40B4-BE49-F238E27FC236}">
              <a16:creationId xmlns:a16="http://schemas.microsoft.com/office/drawing/2014/main" id="{D121D794-9F26-451C-AD32-78D74616BC2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496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69</xdr:row>
      <xdr:rowOff>0</xdr:rowOff>
    </xdr:from>
    <xdr:ext cx="304800" cy="314325"/>
    <xdr:sp macro="" textlink="">
      <xdr:nvSpPr>
        <xdr:cNvPr id="2710" name="AutoShape 41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DDD12D0B-544D-4587-8D9C-C8CD0BB053B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496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69</xdr:row>
      <xdr:rowOff>0</xdr:rowOff>
    </xdr:from>
    <xdr:ext cx="304800" cy="314325"/>
    <xdr:sp macro="" textlink="">
      <xdr:nvSpPr>
        <xdr:cNvPr id="2711" name="AutoShape 414">
          <a:hlinkClick xmlns:r="http://schemas.openxmlformats.org/officeDocument/2006/relationships" r:id="rId206" tgtFrame="_blank" tooltip="Go to the Message Board Forum!"/>
          <a:extLst>
            <a:ext uri="{FF2B5EF4-FFF2-40B4-BE49-F238E27FC236}">
              <a16:creationId xmlns:a16="http://schemas.microsoft.com/office/drawing/2014/main" id="{554D337A-FD31-401A-A869-7A31F27A86F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496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70</xdr:row>
      <xdr:rowOff>0</xdr:rowOff>
    </xdr:from>
    <xdr:ext cx="304800" cy="314325"/>
    <xdr:sp macro="" textlink="">
      <xdr:nvSpPr>
        <xdr:cNvPr id="2712" name="AutoShape 41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967061ED-E291-4D14-B397-18CB575D215A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687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70</xdr:row>
      <xdr:rowOff>0</xdr:rowOff>
    </xdr:from>
    <xdr:ext cx="304800" cy="314325"/>
    <xdr:sp macro="" textlink="">
      <xdr:nvSpPr>
        <xdr:cNvPr id="2713" name="AutoShape 418">
          <a:hlinkClick xmlns:r="http://schemas.openxmlformats.org/officeDocument/2006/relationships" r:id="" tooltip="Information updated on 2023-04-03 13:25:34"/>
          <a:extLst>
            <a:ext uri="{FF2B5EF4-FFF2-40B4-BE49-F238E27FC236}">
              <a16:creationId xmlns:a16="http://schemas.microsoft.com/office/drawing/2014/main" id="{74C6C9B7-6D2C-4469-933C-D3879B463CFE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687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70</xdr:row>
      <xdr:rowOff>0</xdr:rowOff>
    </xdr:from>
    <xdr:ext cx="304800" cy="314325"/>
    <xdr:sp macro="" textlink="">
      <xdr:nvSpPr>
        <xdr:cNvPr id="2714" name="AutoShape 41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D8BB21C8-1E68-4567-88AF-A505826147F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687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70</xdr:row>
      <xdr:rowOff>0</xdr:rowOff>
    </xdr:from>
    <xdr:ext cx="304800" cy="314325"/>
    <xdr:sp macro="" textlink="">
      <xdr:nvSpPr>
        <xdr:cNvPr id="2715" name="AutoShape 420">
          <a:hlinkClick xmlns:r="http://schemas.openxmlformats.org/officeDocument/2006/relationships" r:id="rId209" tgtFrame="_blank" tooltip="Go to the Message Board Forum!"/>
          <a:extLst>
            <a:ext uri="{FF2B5EF4-FFF2-40B4-BE49-F238E27FC236}">
              <a16:creationId xmlns:a16="http://schemas.microsoft.com/office/drawing/2014/main" id="{D9F102A0-59B6-4FA6-8570-070A13E2EA6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687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71</xdr:row>
      <xdr:rowOff>0</xdr:rowOff>
    </xdr:from>
    <xdr:ext cx="304800" cy="314325"/>
    <xdr:sp macro="" textlink="">
      <xdr:nvSpPr>
        <xdr:cNvPr id="2716" name="AutoShape 42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0B1BF0A2-44C8-4D3E-B6BC-E4A8556F5D1A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877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71</xdr:row>
      <xdr:rowOff>0</xdr:rowOff>
    </xdr:from>
    <xdr:ext cx="304800" cy="314325"/>
    <xdr:sp macro="" textlink="">
      <xdr:nvSpPr>
        <xdr:cNvPr id="2717" name="AutoShape 424">
          <a:hlinkClick xmlns:r="http://schemas.openxmlformats.org/officeDocument/2006/relationships" r:id="" tooltip="Information updated on 2023-01-18 11:59:14"/>
          <a:extLst>
            <a:ext uri="{FF2B5EF4-FFF2-40B4-BE49-F238E27FC236}">
              <a16:creationId xmlns:a16="http://schemas.microsoft.com/office/drawing/2014/main" id="{F46BC1D5-26F7-485A-91AE-0C424A40484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877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71</xdr:row>
      <xdr:rowOff>0</xdr:rowOff>
    </xdr:from>
    <xdr:ext cx="304800" cy="314325"/>
    <xdr:sp macro="" textlink="">
      <xdr:nvSpPr>
        <xdr:cNvPr id="2718" name="AutoShape 42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4501A3B6-0DDD-4DF1-8B69-278F1F326ED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877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71</xdr:row>
      <xdr:rowOff>0</xdr:rowOff>
    </xdr:from>
    <xdr:ext cx="304800" cy="314325"/>
    <xdr:sp macro="" textlink="">
      <xdr:nvSpPr>
        <xdr:cNvPr id="2719" name="AutoShape 426">
          <a:hlinkClick xmlns:r="http://schemas.openxmlformats.org/officeDocument/2006/relationships" r:id="rId212" tgtFrame="_blank" tooltip="Go to the Message Board Forum!"/>
          <a:extLst>
            <a:ext uri="{FF2B5EF4-FFF2-40B4-BE49-F238E27FC236}">
              <a16:creationId xmlns:a16="http://schemas.microsoft.com/office/drawing/2014/main" id="{E2C4A6A8-E5E8-423F-915B-190B35F9F98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877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314325"/>
    <xdr:sp macro="" textlink="">
      <xdr:nvSpPr>
        <xdr:cNvPr id="2720" name="AutoShape 42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E5E59182-CCAE-40EA-9723-6EAA2BC4256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068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314325"/>
    <xdr:sp macro="" textlink="">
      <xdr:nvSpPr>
        <xdr:cNvPr id="2721" name="AutoShape 430">
          <a:hlinkClick xmlns:r="http://schemas.openxmlformats.org/officeDocument/2006/relationships" r:id="" tooltip="Information updated on 2015-10-25 21:18:15"/>
          <a:extLst>
            <a:ext uri="{FF2B5EF4-FFF2-40B4-BE49-F238E27FC236}">
              <a16:creationId xmlns:a16="http://schemas.microsoft.com/office/drawing/2014/main" id="{6EAD790D-3213-4B1A-8A72-E07A06268C5C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068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314325"/>
    <xdr:sp macro="" textlink="">
      <xdr:nvSpPr>
        <xdr:cNvPr id="2722" name="AutoShape 43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7AE77D4F-7571-42EA-9281-C964A9DC7945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068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314325"/>
    <xdr:sp macro="" textlink="">
      <xdr:nvSpPr>
        <xdr:cNvPr id="2723" name="AutoShape 432">
          <a:hlinkClick xmlns:r="http://schemas.openxmlformats.org/officeDocument/2006/relationships" r:id="rId215" tgtFrame="_blank" tooltip="Go to the Message Board Forum!"/>
          <a:extLst>
            <a:ext uri="{FF2B5EF4-FFF2-40B4-BE49-F238E27FC236}">
              <a16:creationId xmlns:a16="http://schemas.microsoft.com/office/drawing/2014/main" id="{E70B6FE9-CA68-4885-B17B-0AFACCC9A73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068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314325"/>
    <xdr:sp macro="" textlink="">
      <xdr:nvSpPr>
        <xdr:cNvPr id="2724" name="AutoShape 43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5FB58489-E33F-4AAB-810A-64D123466C39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258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314325"/>
    <xdr:sp macro="" textlink="">
      <xdr:nvSpPr>
        <xdr:cNvPr id="2725" name="AutoShape 436">
          <a:hlinkClick xmlns:r="http://schemas.openxmlformats.org/officeDocument/2006/relationships" r:id="" tooltip="Information updated on 2023-01-16 14:20:18"/>
          <a:extLst>
            <a:ext uri="{FF2B5EF4-FFF2-40B4-BE49-F238E27FC236}">
              <a16:creationId xmlns:a16="http://schemas.microsoft.com/office/drawing/2014/main" id="{77EB375C-9228-4A1C-967F-049BBE2802A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258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314325"/>
    <xdr:sp macro="" textlink="">
      <xdr:nvSpPr>
        <xdr:cNvPr id="2726" name="AutoShape 43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A51AD4CE-E965-41C4-94BF-F75F1DFD153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258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314325"/>
    <xdr:sp macro="" textlink="">
      <xdr:nvSpPr>
        <xdr:cNvPr id="2727" name="AutoShape 438">
          <a:hlinkClick xmlns:r="http://schemas.openxmlformats.org/officeDocument/2006/relationships" r:id="rId218" tgtFrame="_blank" tooltip="Go to the Message Board Forum!"/>
          <a:extLst>
            <a:ext uri="{FF2B5EF4-FFF2-40B4-BE49-F238E27FC236}">
              <a16:creationId xmlns:a16="http://schemas.microsoft.com/office/drawing/2014/main" id="{F84D7F6A-3144-4CFB-9BB5-FF483D77E8C9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258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314325"/>
    <xdr:sp macro="" textlink="">
      <xdr:nvSpPr>
        <xdr:cNvPr id="2728" name="AutoShape 44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79A909C8-7EE9-4F4E-99D3-1AB490A6749E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449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314325"/>
    <xdr:sp macro="" textlink="">
      <xdr:nvSpPr>
        <xdr:cNvPr id="2729" name="AutoShape 442">
          <a:hlinkClick xmlns:r="http://schemas.openxmlformats.org/officeDocument/2006/relationships" r:id="" tooltip="Information updated on 2015-02-06 16:54:32"/>
          <a:extLst>
            <a:ext uri="{FF2B5EF4-FFF2-40B4-BE49-F238E27FC236}">
              <a16:creationId xmlns:a16="http://schemas.microsoft.com/office/drawing/2014/main" id="{5A127424-4740-4DD8-B340-F67E9C37433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449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314325"/>
    <xdr:sp macro="" textlink="">
      <xdr:nvSpPr>
        <xdr:cNvPr id="2730" name="AutoShape 44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D3A53FF1-FE55-409C-A05D-0D7B1280873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449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314325"/>
    <xdr:sp macro="" textlink="">
      <xdr:nvSpPr>
        <xdr:cNvPr id="2731" name="AutoShape 444">
          <a:hlinkClick xmlns:r="http://schemas.openxmlformats.org/officeDocument/2006/relationships" r:id="rId221" tgtFrame="_blank" tooltip="Go to the Message Board Forum!"/>
          <a:extLst>
            <a:ext uri="{FF2B5EF4-FFF2-40B4-BE49-F238E27FC236}">
              <a16:creationId xmlns:a16="http://schemas.microsoft.com/office/drawing/2014/main" id="{C9E580FC-2A5A-4B40-8BAA-FE6D4204DE0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449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14325"/>
    <xdr:sp macro="" textlink="">
      <xdr:nvSpPr>
        <xdr:cNvPr id="2732" name="AutoShape 44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697F634C-CA5B-4E9F-9652-951DFCFE7BE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639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14325"/>
    <xdr:sp macro="" textlink="">
      <xdr:nvSpPr>
        <xdr:cNvPr id="2733" name="AutoShape 448">
          <a:hlinkClick xmlns:r="http://schemas.openxmlformats.org/officeDocument/2006/relationships" r:id="" tooltip="Information updated on 2022-01-27 22:58:50"/>
          <a:extLst>
            <a:ext uri="{FF2B5EF4-FFF2-40B4-BE49-F238E27FC236}">
              <a16:creationId xmlns:a16="http://schemas.microsoft.com/office/drawing/2014/main" id="{9CECE072-68A6-4173-AA5A-47DAEEBB1DEC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639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14325"/>
    <xdr:sp macro="" textlink="">
      <xdr:nvSpPr>
        <xdr:cNvPr id="2734" name="AutoShape 44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2C71A78A-06EC-424B-987A-4AAEFA5DE81A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639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14325"/>
    <xdr:sp macro="" textlink="">
      <xdr:nvSpPr>
        <xdr:cNvPr id="2735" name="AutoShape 450">
          <a:hlinkClick xmlns:r="http://schemas.openxmlformats.org/officeDocument/2006/relationships" r:id="rId224" tgtFrame="_blank" tooltip="Go to the Message Board Forum!"/>
          <a:extLst>
            <a:ext uri="{FF2B5EF4-FFF2-40B4-BE49-F238E27FC236}">
              <a16:creationId xmlns:a16="http://schemas.microsoft.com/office/drawing/2014/main" id="{04A27EF1-F8DF-46F1-83A3-47F7DD11EDC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639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314325"/>
    <xdr:sp macro="" textlink="">
      <xdr:nvSpPr>
        <xdr:cNvPr id="2736" name="AutoShape 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DD591ADE-1901-4872-9CC7-4B69336B1EA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42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314325"/>
    <xdr:sp macro="" textlink="">
      <xdr:nvSpPr>
        <xdr:cNvPr id="2737" name="AutoShape 4">
          <a:hlinkClick xmlns:r="http://schemas.openxmlformats.org/officeDocument/2006/relationships" r:id="" tooltip="Information updated on 2023-01-19 09:09:31"/>
          <a:extLst>
            <a:ext uri="{FF2B5EF4-FFF2-40B4-BE49-F238E27FC236}">
              <a16:creationId xmlns:a16="http://schemas.microsoft.com/office/drawing/2014/main" id="{B3BEAC2E-649A-4AA4-A021-D0A4FFF0B1C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42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314325"/>
    <xdr:sp macro="" textlink="">
      <xdr:nvSpPr>
        <xdr:cNvPr id="2738" name="AutoShape 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920F2B66-214E-4436-A560-468D340B2F1E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42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314325"/>
    <xdr:sp macro="" textlink="">
      <xdr:nvSpPr>
        <xdr:cNvPr id="2739" name="AutoShape 6">
          <a:hlinkClick xmlns:r="http://schemas.openxmlformats.org/officeDocument/2006/relationships" r:id="rId3" tgtFrame="_blank" tooltip="Go to the Message Board Forum!"/>
          <a:extLst>
            <a:ext uri="{FF2B5EF4-FFF2-40B4-BE49-F238E27FC236}">
              <a16:creationId xmlns:a16="http://schemas.microsoft.com/office/drawing/2014/main" id="{206D1CFA-929B-4B9E-BB00-7040FCC3F11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42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304800" cy="314325"/>
    <xdr:sp macro="" textlink="">
      <xdr:nvSpPr>
        <xdr:cNvPr id="2740" name="AutoShape 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4CF812EF-ACBE-4BD3-B5D3-97E826CCA63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33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304800" cy="314325"/>
    <xdr:sp macro="" textlink="">
      <xdr:nvSpPr>
        <xdr:cNvPr id="2741" name="AutoShape 10">
          <a:hlinkClick xmlns:r="http://schemas.openxmlformats.org/officeDocument/2006/relationships" r:id="" tooltip="Information updated on 2023-03-08 14:28:00"/>
          <a:extLst>
            <a:ext uri="{FF2B5EF4-FFF2-40B4-BE49-F238E27FC236}">
              <a16:creationId xmlns:a16="http://schemas.microsoft.com/office/drawing/2014/main" id="{E4702A40-8D9E-46EB-A286-3209EA57E86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33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304800" cy="314325"/>
    <xdr:sp macro="" textlink="">
      <xdr:nvSpPr>
        <xdr:cNvPr id="2742" name="AutoShape 1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A0F3085E-4429-4D98-8B54-CB06B63AB265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33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304800" cy="314325"/>
    <xdr:sp macro="" textlink="">
      <xdr:nvSpPr>
        <xdr:cNvPr id="2743" name="AutoShape 12">
          <a:hlinkClick xmlns:r="http://schemas.openxmlformats.org/officeDocument/2006/relationships" r:id="rId6" tgtFrame="_blank" tooltip="Go to the Message Board Forum!"/>
          <a:extLst>
            <a:ext uri="{FF2B5EF4-FFF2-40B4-BE49-F238E27FC236}">
              <a16:creationId xmlns:a16="http://schemas.microsoft.com/office/drawing/2014/main" id="{634CEDEB-A9A0-4F7B-A45F-BEDC4EA8673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33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14325"/>
    <xdr:sp macro="" textlink="">
      <xdr:nvSpPr>
        <xdr:cNvPr id="2744" name="AutoShape 1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01AE12F0-1C12-4E9F-90E6-E7938FC6792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23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14325"/>
    <xdr:sp macro="" textlink="">
      <xdr:nvSpPr>
        <xdr:cNvPr id="2745" name="AutoShape 16">
          <a:hlinkClick xmlns:r="http://schemas.openxmlformats.org/officeDocument/2006/relationships" r:id="" tooltip="Information updated on 2023-02-06 15:28:49"/>
          <a:extLst>
            <a:ext uri="{FF2B5EF4-FFF2-40B4-BE49-F238E27FC236}">
              <a16:creationId xmlns:a16="http://schemas.microsoft.com/office/drawing/2014/main" id="{E17132DB-AAB7-47D2-94E2-B55E85A0FB2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23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14325"/>
    <xdr:sp macro="" textlink="">
      <xdr:nvSpPr>
        <xdr:cNvPr id="2746" name="AutoShape 1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A2119F21-B52E-4824-9B29-8CB96953E79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23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14325"/>
    <xdr:sp macro="" textlink="">
      <xdr:nvSpPr>
        <xdr:cNvPr id="2747" name="AutoShape 18">
          <a:hlinkClick xmlns:r="http://schemas.openxmlformats.org/officeDocument/2006/relationships" r:id="rId9" tgtFrame="_blank" tooltip="Go to the Message Board Forum!"/>
          <a:extLst>
            <a:ext uri="{FF2B5EF4-FFF2-40B4-BE49-F238E27FC236}">
              <a16:creationId xmlns:a16="http://schemas.microsoft.com/office/drawing/2014/main" id="{868A41A4-DA34-426D-80A7-E7A910BF004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23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14325"/>
    <xdr:sp macro="" textlink="">
      <xdr:nvSpPr>
        <xdr:cNvPr id="2748" name="AutoShape 2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3E7CEE8B-45CB-4DE2-A55B-D280C94ED6AE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66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14325"/>
    <xdr:sp macro="" textlink="">
      <xdr:nvSpPr>
        <xdr:cNvPr id="2749" name="AutoShape 22">
          <a:hlinkClick xmlns:r="http://schemas.openxmlformats.org/officeDocument/2006/relationships" r:id="" tooltip="Information updated on 2022-07-20 08:57:43"/>
          <a:extLst>
            <a:ext uri="{FF2B5EF4-FFF2-40B4-BE49-F238E27FC236}">
              <a16:creationId xmlns:a16="http://schemas.microsoft.com/office/drawing/2014/main" id="{A694AE1E-D5E9-4DA6-A37B-4FAF688886A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66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14325"/>
    <xdr:sp macro="" textlink="">
      <xdr:nvSpPr>
        <xdr:cNvPr id="2750" name="AutoShape 2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D25927D4-F022-4154-A1CC-7BBEB8E789DC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66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14325"/>
    <xdr:sp macro="" textlink="">
      <xdr:nvSpPr>
        <xdr:cNvPr id="2751" name="AutoShape 24">
          <a:hlinkClick xmlns:r="http://schemas.openxmlformats.org/officeDocument/2006/relationships" r:id="rId12" tgtFrame="_blank" tooltip="Go to the Message Board Forum!"/>
          <a:extLst>
            <a:ext uri="{FF2B5EF4-FFF2-40B4-BE49-F238E27FC236}">
              <a16:creationId xmlns:a16="http://schemas.microsoft.com/office/drawing/2014/main" id="{F3A3FFE5-3093-497C-98EF-86D34670608E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66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14325"/>
    <xdr:sp macro="" textlink="">
      <xdr:nvSpPr>
        <xdr:cNvPr id="2752" name="AutoShape 2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A5CE8D3D-330E-4F80-B882-502AB7ABC6B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57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14325"/>
    <xdr:sp macro="" textlink="">
      <xdr:nvSpPr>
        <xdr:cNvPr id="2753" name="AutoShape 28">
          <a:hlinkClick xmlns:r="http://schemas.openxmlformats.org/officeDocument/2006/relationships" r:id="" tooltip="Information updated on 2022-03-17 16:45:16"/>
          <a:extLst>
            <a:ext uri="{FF2B5EF4-FFF2-40B4-BE49-F238E27FC236}">
              <a16:creationId xmlns:a16="http://schemas.microsoft.com/office/drawing/2014/main" id="{794409C6-8836-46AE-90A4-4EBDB0BA808C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57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14325"/>
    <xdr:sp macro="" textlink="">
      <xdr:nvSpPr>
        <xdr:cNvPr id="2754" name="AutoShape 2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46E10EB9-F82A-4FA0-9D1E-CA902BC99D6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57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14325"/>
    <xdr:sp macro="" textlink="">
      <xdr:nvSpPr>
        <xdr:cNvPr id="2755" name="AutoShape 30">
          <a:hlinkClick xmlns:r="http://schemas.openxmlformats.org/officeDocument/2006/relationships" r:id="rId15" tgtFrame="_blank" tooltip="Go to the Message Board Forum!"/>
          <a:extLst>
            <a:ext uri="{FF2B5EF4-FFF2-40B4-BE49-F238E27FC236}">
              <a16:creationId xmlns:a16="http://schemas.microsoft.com/office/drawing/2014/main" id="{57F03A6B-8A1B-4AFD-9052-7F2698FF47F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57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</xdr:row>
      <xdr:rowOff>0</xdr:rowOff>
    </xdr:from>
    <xdr:ext cx="304800" cy="314325"/>
    <xdr:sp macro="" textlink="">
      <xdr:nvSpPr>
        <xdr:cNvPr id="2756" name="AutoShape 3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D1655DE7-C819-4AFA-BD86-13F5FA93A8C9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647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</xdr:row>
      <xdr:rowOff>0</xdr:rowOff>
    </xdr:from>
    <xdr:ext cx="304800" cy="314325"/>
    <xdr:sp macro="" textlink="">
      <xdr:nvSpPr>
        <xdr:cNvPr id="2757" name="AutoShape 34">
          <a:hlinkClick xmlns:r="http://schemas.openxmlformats.org/officeDocument/2006/relationships" r:id="" tooltip="Information updated on 2023-02-24 12:11:53"/>
          <a:extLst>
            <a:ext uri="{FF2B5EF4-FFF2-40B4-BE49-F238E27FC236}">
              <a16:creationId xmlns:a16="http://schemas.microsoft.com/office/drawing/2014/main" id="{B50DA4AB-F124-4882-8BF3-8DF40FED431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647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</xdr:row>
      <xdr:rowOff>0</xdr:rowOff>
    </xdr:from>
    <xdr:ext cx="304800" cy="314325"/>
    <xdr:sp macro="" textlink="">
      <xdr:nvSpPr>
        <xdr:cNvPr id="2758" name="AutoShape 3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28796A9E-81C3-4747-9412-F99F6B7C58F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647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</xdr:row>
      <xdr:rowOff>0</xdr:rowOff>
    </xdr:from>
    <xdr:ext cx="304800" cy="314325"/>
    <xdr:sp macro="" textlink="">
      <xdr:nvSpPr>
        <xdr:cNvPr id="2759" name="AutoShape 36">
          <a:hlinkClick xmlns:r="http://schemas.openxmlformats.org/officeDocument/2006/relationships" r:id="rId18" tgtFrame="_blank" tooltip="Go to the Message Board Forum!"/>
          <a:extLst>
            <a:ext uri="{FF2B5EF4-FFF2-40B4-BE49-F238E27FC236}">
              <a16:creationId xmlns:a16="http://schemas.microsoft.com/office/drawing/2014/main" id="{958A3BB6-638D-49BE-8D65-2A4D3ADCB22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647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14325"/>
    <xdr:sp macro="" textlink="">
      <xdr:nvSpPr>
        <xdr:cNvPr id="2760" name="AutoShape 3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E7E407D1-AA83-440D-9D3C-54390121F58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990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14325"/>
    <xdr:sp macro="" textlink="">
      <xdr:nvSpPr>
        <xdr:cNvPr id="2761" name="AutoShape 40">
          <a:hlinkClick xmlns:r="http://schemas.openxmlformats.org/officeDocument/2006/relationships" r:id="" tooltip="Information updated on 2022-01-26 11:02:34"/>
          <a:extLst>
            <a:ext uri="{FF2B5EF4-FFF2-40B4-BE49-F238E27FC236}">
              <a16:creationId xmlns:a16="http://schemas.microsoft.com/office/drawing/2014/main" id="{5243DBFF-4BB3-44E6-B130-AA9E16FD344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990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14325"/>
    <xdr:sp macro="" textlink="">
      <xdr:nvSpPr>
        <xdr:cNvPr id="2762" name="AutoShape 4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06D0F392-BEDC-4FCF-AAC1-4BAD62FCF36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990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14325"/>
    <xdr:sp macro="" textlink="">
      <xdr:nvSpPr>
        <xdr:cNvPr id="2763" name="AutoShape 42">
          <a:hlinkClick xmlns:r="http://schemas.openxmlformats.org/officeDocument/2006/relationships" r:id="rId21" tgtFrame="_blank" tooltip="Go to the Message Board Forum!"/>
          <a:extLst>
            <a:ext uri="{FF2B5EF4-FFF2-40B4-BE49-F238E27FC236}">
              <a16:creationId xmlns:a16="http://schemas.microsoft.com/office/drawing/2014/main" id="{4A2C0D88-AA3C-4333-8EEF-252166A859D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990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14325"/>
    <xdr:sp macro="" textlink="">
      <xdr:nvSpPr>
        <xdr:cNvPr id="2764" name="AutoShape 4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C98A34D1-02E9-4C5A-B742-B47FC419E5E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181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14325"/>
    <xdr:sp macro="" textlink="">
      <xdr:nvSpPr>
        <xdr:cNvPr id="2765" name="AutoShape 46">
          <a:hlinkClick xmlns:r="http://schemas.openxmlformats.org/officeDocument/2006/relationships" r:id="" tooltip="Information updated on 2021-10-14 08:44:08"/>
          <a:extLst>
            <a:ext uri="{FF2B5EF4-FFF2-40B4-BE49-F238E27FC236}">
              <a16:creationId xmlns:a16="http://schemas.microsoft.com/office/drawing/2014/main" id="{98B1EDD5-1FF9-46AB-9CE8-F217CA57AAFE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181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14325"/>
    <xdr:sp macro="" textlink="">
      <xdr:nvSpPr>
        <xdr:cNvPr id="2766" name="AutoShape 4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2B42ED68-127C-4C47-B49B-023E60C0099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181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14325"/>
    <xdr:sp macro="" textlink="">
      <xdr:nvSpPr>
        <xdr:cNvPr id="2767" name="AutoShape 48">
          <a:hlinkClick xmlns:r="http://schemas.openxmlformats.org/officeDocument/2006/relationships" r:id="rId24" tgtFrame="_blank" tooltip="Go to the Message Board Forum!"/>
          <a:extLst>
            <a:ext uri="{FF2B5EF4-FFF2-40B4-BE49-F238E27FC236}">
              <a16:creationId xmlns:a16="http://schemas.microsoft.com/office/drawing/2014/main" id="{BA469FCA-8E84-48D7-8020-D103445AE19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181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14325"/>
    <xdr:sp macro="" textlink="">
      <xdr:nvSpPr>
        <xdr:cNvPr id="2768" name="AutoShape 5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35F188A6-2A3F-4AB8-982F-917DE39588E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371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14325"/>
    <xdr:sp macro="" textlink="">
      <xdr:nvSpPr>
        <xdr:cNvPr id="2769" name="AutoShape 52">
          <a:hlinkClick xmlns:r="http://schemas.openxmlformats.org/officeDocument/2006/relationships" r:id="" tooltip="Information updated on 2023-01-12 09:18:48"/>
          <a:extLst>
            <a:ext uri="{FF2B5EF4-FFF2-40B4-BE49-F238E27FC236}">
              <a16:creationId xmlns:a16="http://schemas.microsoft.com/office/drawing/2014/main" id="{B4E09DB0-81F6-4D77-BF96-49E27EA7709C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371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14325"/>
    <xdr:sp macro="" textlink="">
      <xdr:nvSpPr>
        <xdr:cNvPr id="2770" name="AutoShape 5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962895E9-89EB-4CEB-9ADB-ECA057D5D5B5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371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14325"/>
    <xdr:sp macro="" textlink="">
      <xdr:nvSpPr>
        <xdr:cNvPr id="2771" name="AutoShape 54">
          <a:hlinkClick xmlns:r="http://schemas.openxmlformats.org/officeDocument/2006/relationships" r:id="rId27" tgtFrame="_blank" tooltip="Go to the Message Board Forum!"/>
          <a:extLst>
            <a:ext uri="{FF2B5EF4-FFF2-40B4-BE49-F238E27FC236}">
              <a16:creationId xmlns:a16="http://schemas.microsoft.com/office/drawing/2014/main" id="{DD46EEE5-C704-4FAD-B872-98CA4DD838BE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371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14325"/>
    <xdr:sp macro="" textlink="">
      <xdr:nvSpPr>
        <xdr:cNvPr id="2772" name="AutoShape 5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82473726-D6A5-41CE-9DB0-32023ABFD59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562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14325"/>
    <xdr:sp macro="" textlink="">
      <xdr:nvSpPr>
        <xdr:cNvPr id="2773" name="AutoShape 58">
          <a:hlinkClick xmlns:r="http://schemas.openxmlformats.org/officeDocument/2006/relationships" r:id="" tooltip="Information updated on 2021-12-22 12:34:54"/>
          <a:extLst>
            <a:ext uri="{FF2B5EF4-FFF2-40B4-BE49-F238E27FC236}">
              <a16:creationId xmlns:a16="http://schemas.microsoft.com/office/drawing/2014/main" id="{1915C5A0-03E9-4919-932A-DAC4E2C2CFBE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562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14325"/>
    <xdr:sp macro="" textlink="">
      <xdr:nvSpPr>
        <xdr:cNvPr id="2774" name="AutoShape 5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D972A572-1265-4FE2-A7EF-5A19FD1F844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562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14325"/>
    <xdr:sp macro="" textlink="">
      <xdr:nvSpPr>
        <xdr:cNvPr id="2775" name="AutoShape 60">
          <a:hlinkClick xmlns:r="http://schemas.openxmlformats.org/officeDocument/2006/relationships" r:id="rId30" tgtFrame="_blank" tooltip="Go to the Message Board Forum!"/>
          <a:extLst>
            <a:ext uri="{FF2B5EF4-FFF2-40B4-BE49-F238E27FC236}">
              <a16:creationId xmlns:a16="http://schemas.microsoft.com/office/drawing/2014/main" id="{FFD02EC2-A71D-405C-9CB4-1C59C52F026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562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304800" cy="314325"/>
    <xdr:sp macro="" textlink="">
      <xdr:nvSpPr>
        <xdr:cNvPr id="2776" name="AutoShape 6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1D773E11-BEC8-4398-899E-C3FEDAC0C6CC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752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304800" cy="314325"/>
    <xdr:sp macro="" textlink="">
      <xdr:nvSpPr>
        <xdr:cNvPr id="2777" name="AutoShape 64">
          <a:hlinkClick xmlns:r="http://schemas.openxmlformats.org/officeDocument/2006/relationships" r:id="" tooltip="Information updated on 2023-02-12 15:26:29"/>
          <a:extLst>
            <a:ext uri="{FF2B5EF4-FFF2-40B4-BE49-F238E27FC236}">
              <a16:creationId xmlns:a16="http://schemas.microsoft.com/office/drawing/2014/main" id="{0D42BE95-F574-48C0-B7A6-240B9D665F1E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752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304800" cy="314325"/>
    <xdr:sp macro="" textlink="">
      <xdr:nvSpPr>
        <xdr:cNvPr id="2778" name="AutoShape 6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0572FB9C-0C27-4CD0-B804-D1D53E8839A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752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304800" cy="314325"/>
    <xdr:sp macro="" textlink="">
      <xdr:nvSpPr>
        <xdr:cNvPr id="2779" name="AutoShape 66">
          <a:hlinkClick xmlns:r="http://schemas.openxmlformats.org/officeDocument/2006/relationships" r:id="rId33" tgtFrame="_blank" tooltip="Go to the Message Board Forum!"/>
          <a:extLst>
            <a:ext uri="{FF2B5EF4-FFF2-40B4-BE49-F238E27FC236}">
              <a16:creationId xmlns:a16="http://schemas.microsoft.com/office/drawing/2014/main" id="{ED1A1E13-7C3B-4BBE-89C3-E1560D4D1F9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752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304800" cy="314325"/>
    <xdr:sp macro="" textlink="">
      <xdr:nvSpPr>
        <xdr:cNvPr id="2780" name="AutoShape 6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1A86F004-6788-4FD4-B5F8-95AE4B21A74E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943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304800" cy="314325"/>
    <xdr:sp macro="" textlink="">
      <xdr:nvSpPr>
        <xdr:cNvPr id="2781" name="AutoShape 70">
          <a:hlinkClick xmlns:r="http://schemas.openxmlformats.org/officeDocument/2006/relationships" r:id="" tooltip="Information updated on 2023-01-17 14:31:05"/>
          <a:extLst>
            <a:ext uri="{FF2B5EF4-FFF2-40B4-BE49-F238E27FC236}">
              <a16:creationId xmlns:a16="http://schemas.microsoft.com/office/drawing/2014/main" id="{12A13C97-B4E6-4EFC-A463-21388488847C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943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304800" cy="314325"/>
    <xdr:sp macro="" textlink="">
      <xdr:nvSpPr>
        <xdr:cNvPr id="2782" name="AutoShape 7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A6E01C05-348F-46C9-B417-B6F48AE6D71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943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304800" cy="314325"/>
    <xdr:sp macro="" textlink="">
      <xdr:nvSpPr>
        <xdr:cNvPr id="2783" name="AutoShape 72">
          <a:hlinkClick xmlns:r="http://schemas.openxmlformats.org/officeDocument/2006/relationships" r:id="rId36" tgtFrame="_blank" tooltip="Go to the Message Board Forum!"/>
          <a:extLst>
            <a:ext uri="{FF2B5EF4-FFF2-40B4-BE49-F238E27FC236}">
              <a16:creationId xmlns:a16="http://schemas.microsoft.com/office/drawing/2014/main" id="{5EE55641-FC06-4D3B-8CE1-C6A2FCC4832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943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14325"/>
    <xdr:sp macro="" textlink="">
      <xdr:nvSpPr>
        <xdr:cNvPr id="2784" name="AutoShape 7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62B8BFDC-050E-4AAB-8514-32E90D771F4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133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14325"/>
    <xdr:sp macro="" textlink="">
      <xdr:nvSpPr>
        <xdr:cNvPr id="2785" name="AutoShape 76">
          <a:hlinkClick xmlns:r="http://schemas.openxmlformats.org/officeDocument/2006/relationships" r:id="" tooltip="Information updated on 2023-01-31 06:45:10"/>
          <a:extLst>
            <a:ext uri="{FF2B5EF4-FFF2-40B4-BE49-F238E27FC236}">
              <a16:creationId xmlns:a16="http://schemas.microsoft.com/office/drawing/2014/main" id="{491A05F5-FF1E-4835-9F8C-2E5F05B293CC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133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14325"/>
    <xdr:sp macro="" textlink="">
      <xdr:nvSpPr>
        <xdr:cNvPr id="2786" name="AutoShape 7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414A869D-0858-4C5C-B8A8-8C47EAE711A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133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14325"/>
    <xdr:sp macro="" textlink="">
      <xdr:nvSpPr>
        <xdr:cNvPr id="2787" name="AutoShape 78">
          <a:hlinkClick xmlns:r="http://schemas.openxmlformats.org/officeDocument/2006/relationships" r:id="rId39" tgtFrame="_blank" tooltip="Go to the Message Board Forum!"/>
          <a:extLst>
            <a:ext uri="{FF2B5EF4-FFF2-40B4-BE49-F238E27FC236}">
              <a16:creationId xmlns:a16="http://schemas.microsoft.com/office/drawing/2014/main" id="{C686D2F8-E452-41E8-95F7-6431FDC9D78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133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14325"/>
    <xdr:sp macro="" textlink="">
      <xdr:nvSpPr>
        <xdr:cNvPr id="2788" name="AutoShape 8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BC162233-8DD5-4296-8542-145A905AF9C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4766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14325"/>
    <xdr:sp macro="" textlink="">
      <xdr:nvSpPr>
        <xdr:cNvPr id="2789" name="AutoShape 82">
          <a:hlinkClick xmlns:r="http://schemas.openxmlformats.org/officeDocument/2006/relationships" r:id="" tooltip="Information updated on 2017-04-19 12:45:30"/>
          <a:extLst>
            <a:ext uri="{FF2B5EF4-FFF2-40B4-BE49-F238E27FC236}">
              <a16:creationId xmlns:a16="http://schemas.microsoft.com/office/drawing/2014/main" id="{CEB9021B-27ED-4E9B-8338-BE838EDB83C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4766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14325"/>
    <xdr:sp macro="" textlink="">
      <xdr:nvSpPr>
        <xdr:cNvPr id="2790" name="AutoShape 8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21185D83-33A3-4CF0-8AD7-C4A1636D93B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4766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14325"/>
    <xdr:sp macro="" textlink="">
      <xdr:nvSpPr>
        <xdr:cNvPr id="2791" name="AutoShape 84">
          <a:hlinkClick xmlns:r="http://schemas.openxmlformats.org/officeDocument/2006/relationships" r:id="rId42" tgtFrame="_blank" tooltip="Go to the Message Board Forum!"/>
          <a:extLst>
            <a:ext uri="{FF2B5EF4-FFF2-40B4-BE49-F238E27FC236}">
              <a16:creationId xmlns:a16="http://schemas.microsoft.com/office/drawing/2014/main" id="{DBDD20F2-37F6-4BB3-9AA8-5620B187B0F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4766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14325"/>
    <xdr:sp macro="" textlink="">
      <xdr:nvSpPr>
        <xdr:cNvPr id="2792" name="AutoShape 8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AC755904-B3D2-4E93-9CE5-742CD9B3961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6671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14325"/>
    <xdr:sp macro="" textlink="">
      <xdr:nvSpPr>
        <xdr:cNvPr id="2793" name="AutoShape 88">
          <a:hlinkClick xmlns:r="http://schemas.openxmlformats.org/officeDocument/2006/relationships" r:id="" tooltip="Information updated on 2023-04-04 14:32:45"/>
          <a:extLst>
            <a:ext uri="{FF2B5EF4-FFF2-40B4-BE49-F238E27FC236}">
              <a16:creationId xmlns:a16="http://schemas.microsoft.com/office/drawing/2014/main" id="{455B8AF1-FAE1-4611-B019-234136C6750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6671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14325"/>
    <xdr:sp macro="" textlink="">
      <xdr:nvSpPr>
        <xdr:cNvPr id="2794" name="AutoShape 8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717B4694-556C-4793-84D0-7AF6956FE9F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6671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14325"/>
    <xdr:sp macro="" textlink="">
      <xdr:nvSpPr>
        <xdr:cNvPr id="2795" name="AutoShape 90">
          <a:hlinkClick xmlns:r="http://schemas.openxmlformats.org/officeDocument/2006/relationships" r:id="rId45" tgtFrame="_blank" tooltip="Go to the Message Board Forum!"/>
          <a:extLst>
            <a:ext uri="{FF2B5EF4-FFF2-40B4-BE49-F238E27FC236}">
              <a16:creationId xmlns:a16="http://schemas.microsoft.com/office/drawing/2014/main" id="{0706397A-261E-453D-AC8F-3B5E3EAF6C1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6671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304800" cy="314325"/>
    <xdr:sp macro="" textlink="">
      <xdr:nvSpPr>
        <xdr:cNvPr id="2796" name="AutoShape 9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74B36F25-5D31-47EA-9FB6-F7CB844E414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8576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304800" cy="314325"/>
    <xdr:sp macro="" textlink="">
      <xdr:nvSpPr>
        <xdr:cNvPr id="2797" name="AutoShape 94">
          <a:hlinkClick xmlns:r="http://schemas.openxmlformats.org/officeDocument/2006/relationships" r:id="" tooltip="Information updated on 2021-02-07 18:17:14"/>
          <a:extLst>
            <a:ext uri="{FF2B5EF4-FFF2-40B4-BE49-F238E27FC236}">
              <a16:creationId xmlns:a16="http://schemas.microsoft.com/office/drawing/2014/main" id="{1970AC9C-E5A7-4C9A-9A2B-8469823ECFC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8576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304800" cy="314325"/>
    <xdr:sp macro="" textlink="">
      <xdr:nvSpPr>
        <xdr:cNvPr id="2798" name="AutoShape 9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1B627887-FDC1-4DF0-B32B-51B66F5B64B5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8576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304800" cy="314325"/>
    <xdr:sp macro="" textlink="">
      <xdr:nvSpPr>
        <xdr:cNvPr id="2799" name="AutoShape 96">
          <a:hlinkClick xmlns:r="http://schemas.openxmlformats.org/officeDocument/2006/relationships" r:id="rId48" tgtFrame="_blank" tooltip="Go to the Message Board Forum!"/>
          <a:extLst>
            <a:ext uri="{FF2B5EF4-FFF2-40B4-BE49-F238E27FC236}">
              <a16:creationId xmlns:a16="http://schemas.microsoft.com/office/drawing/2014/main" id="{8481D7D1-B7FE-4C02-AFCB-BF9BF3184D3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8576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304800" cy="314325"/>
    <xdr:sp macro="" textlink="">
      <xdr:nvSpPr>
        <xdr:cNvPr id="2800" name="AutoShape 9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0B816F17-3A29-4B35-9779-2930727994C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0481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304800" cy="314325"/>
    <xdr:sp macro="" textlink="">
      <xdr:nvSpPr>
        <xdr:cNvPr id="2801" name="AutoShape 100">
          <a:hlinkClick xmlns:r="http://schemas.openxmlformats.org/officeDocument/2006/relationships" r:id="" tooltip="Information updated on 2022-02-09 11:41:18"/>
          <a:extLst>
            <a:ext uri="{FF2B5EF4-FFF2-40B4-BE49-F238E27FC236}">
              <a16:creationId xmlns:a16="http://schemas.microsoft.com/office/drawing/2014/main" id="{E4695D2F-B073-4D8D-AF49-8A2637716B4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0481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304800" cy="314325"/>
    <xdr:sp macro="" textlink="">
      <xdr:nvSpPr>
        <xdr:cNvPr id="2802" name="AutoShape 10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AB0B257D-E4AD-4ED4-8DC1-654B9645E96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0481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304800" cy="314325"/>
    <xdr:sp macro="" textlink="">
      <xdr:nvSpPr>
        <xdr:cNvPr id="2803" name="AutoShape 102">
          <a:hlinkClick xmlns:r="http://schemas.openxmlformats.org/officeDocument/2006/relationships" r:id="rId51" tgtFrame="_blank" tooltip="Go to the Message Board Forum!"/>
          <a:extLst>
            <a:ext uri="{FF2B5EF4-FFF2-40B4-BE49-F238E27FC236}">
              <a16:creationId xmlns:a16="http://schemas.microsoft.com/office/drawing/2014/main" id="{8C41BFCA-593B-47C5-B14D-1707351EB87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0481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304800" cy="314325"/>
    <xdr:sp macro="" textlink="">
      <xdr:nvSpPr>
        <xdr:cNvPr id="2804" name="AutoShape 10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0CA0AE7C-AF59-4E52-BB90-B993D16B6C0C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2386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304800" cy="314325"/>
    <xdr:sp macro="" textlink="">
      <xdr:nvSpPr>
        <xdr:cNvPr id="2805" name="AutoShape 106">
          <a:hlinkClick xmlns:r="http://schemas.openxmlformats.org/officeDocument/2006/relationships" r:id="" tooltip="Information updated on 2023-01-10 18:13:03"/>
          <a:extLst>
            <a:ext uri="{FF2B5EF4-FFF2-40B4-BE49-F238E27FC236}">
              <a16:creationId xmlns:a16="http://schemas.microsoft.com/office/drawing/2014/main" id="{233F9574-7985-4F2C-ACEC-75E7CBEE42A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2386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304800" cy="314325"/>
    <xdr:sp macro="" textlink="">
      <xdr:nvSpPr>
        <xdr:cNvPr id="2806" name="AutoShape 10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0244C1E2-59F6-4AE0-AA14-2E8BDE6D171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2386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304800" cy="314325"/>
    <xdr:sp macro="" textlink="">
      <xdr:nvSpPr>
        <xdr:cNvPr id="2807" name="AutoShape 108">
          <a:hlinkClick xmlns:r="http://schemas.openxmlformats.org/officeDocument/2006/relationships" r:id="rId54" tgtFrame="_blank" tooltip="Go to the Message Board Forum!"/>
          <a:extLst>
            <a:ext uri="{FF2B5EF4-FFF2-40B4-BE49-F238E27FC236}">
              <a16:creationId xmlns:a16="http://schemas.microsoft.com/office/drawing/2014/main" id="{EE29635D-E22B-4FD9-BECD-6575D5B6E925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2386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304800" cy="314325"/>
    <xdr:sp macro="" textlink="">
      <xdr:nvSpPr>
        <xdr:cNvPr id="2808" name="AutoShape 11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6EC92684-58EE-4FCB-A672-AD59E858C49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4291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304800" cy="314325"/>
    <xdr:sp macro="" textlink="">
      <xdr:nvSpPr>
        <xdr:cNvPr id="2809" name="AutoShape 112">
          <a:hlinkClick xmlns:r="http://schemas.openxmlformats.org/officeDocument/2006/relationships" r:id="" tooltip="Information updated on 2022-06-14 17:25:53"/>
          <a:extLst>
            <a:ext uri="{FF2B5EF4-FFF2-40B4-BE49-F238E27FC236}">
              <a16:creationId xmlns:a16="http://schemas.microsoft.com/office/drawing/2014/main" id="{FF3D1CA8-F148-4BB7-8D54-ED039C49A2B5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4291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304800" cy="314325"/>
    <xdr:sp macro="" textlink="">
      <xdr:nvSpPr>
        <xdr:cNvPr id="2810" name="AutoShape 11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6A9D8AF1-CACE-4A2D-B5F7-3B823247E5B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4291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304800" cy="314325"/>
    <xdr:sp macro="" textlink="">
      <xdr:nvSpPr>
        <xdr:cNvPr id="2811" name="AutoShape 114">
          <a:hlinkClick xmlns:r="http://schemas.openxmlformats.org/officeDocument/2006/relationships" r:id="rId57" tgtFrame="_blank" tooltip="Go to the Message Board Forum!"/>
          <a:extLst>
            <a:ext uri="{FF2B5EF4-FFF2-40B4-BE49-F238E27FC236}">
              <a16:creationId xmlns:a16="http://schemas.microsoft.com/office/drawing/2014/main" id="{08A8C417-4DC5-49BA-85D9-DE96B2A53AB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4291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304800" cy="314325"/>
    <xdr:sp macro="" textlink="">
      <xdr:nvSpPr>
        <xdr:cNvPr id="2812" name="AutoShape 11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57181489-85E7-4B7C-B2FD-8A4894D7B0C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6196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304800" cy="314325"/>
    <xdr:sp macro="" textlink="">
      <xdr:nvSpPr>
        <xdr:cNvPr id="2813" name="AutoShape 118">
          <a:hlinkClick xmlns:r="http://schemas.openxmlformats.org/officeDocument/2006/relationships" r:id="" tooltip="Information updated on 2020-02-04 22:25:57"/>
          <a:extLst>
            <a:ext uri="{FF2B5EF4-FFF2-40B4-BE49-F238E27FC236}">
              <a16:creationId xmlns:a16="http://schemas.microsoft.com/office/drawing/2014/main" id="{4CA414D4-EE18-40E1-8D99-A1DA238A72E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6196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304800" cy="314325"/>
    <xdr:sp macro="" textlink="">
      <xdr:nvSpPr>
        <xdr:cNvPr id="2814" name="AutoShape 11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237D6052-29C9-4516-84F1-C92668EFA06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6196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304800" cy="314325"/>
    <xdr:sp macro="" textlink="">
      <xdr:nvSpPr>
        <xdr:cNvPr id="2815" name="AutoShape 120">
          <a:hlinkClick xmlns:r="http://schemas.openxmlformats.org/officeDocument/2006/relationships" r:id="rId60" tgtFrame="_blank" tooltip="Go to the Message Board Forum!"/>
          <a:extLst>
            <a:ext uri="{FF2B5EF4-FFF2-40B4-BE49-F238E27FC236}">
              <a16:creationId xmlns:a16="http://schemas.microsoft.com/office/drawing/2014/main" id="{9B19777A-0BA7-408C-A66B-9B8FD67F635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6196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14325"/>
    <xdr:sp macro="" textlink="">
      <xdr:nvSpPr>
        <xdr:cNvPr id="2816" name="AutoShape 12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19659D68-7BA8-47B7-8114-FE0BB128516C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8101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14325"/>
    <xdr:sp macro="" textlink="">
      <xdr:nvSpPr>
        <xdr:cNvPr id="2817" name="AutoShape 124">
          <a:hlinkClick xmlns:r="http://schemas.openxmlformats.org/officeDocument/2006/relationships" r:id="" tooltip="Information updated on 2022-07-06 07:19:48"/>
          <a:extLst>
            <a:ext uri="{FF2B5EF4-FFF2-40B4-BE49-F238E27FC236}">
              <a16:creationId xmlns:a16="http://schemas.microsoft.com/office/drawing/2014/main" id="{9A51C4EB-5078-4D53-9F43-28CC2DFFC72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8101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14325"/>
    <xdr:sp macro="" textlink="">
      <xdr:nvSpPr>
        <xdr:cNvPr id="2818" name="AutoShape 12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79B22C67-1380-48C5-971F-34E17395605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8101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14325"/>
    <xdr:sp macro="" textlink="">
      <xdr:nvSpPr>
        <xdr:cNvPr id="2819" name="AutoShape 126">
          <a:hlinkClick xmlns:r="http://schemas.openxmlformats.org/officeDocument/2006/relationships" r:id="rId36" tgtFrame="_blank" tooltip="Go to the Message Board Forum!"/>
          <a:extLst>
            <a:ext uri="{FF2B5EF4-FFF2-40B4-BE49-F238E27FC236}">
              <a16:creationId xmlns:a16="http://schemas.microsoft.com/office/drawing/2014/main" id="{22338ED9-C201-4F5B-9B08-06620C24625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8101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304800" cy="314325"/>
    <xdr:sp macro="" textlink="">
      <xdr:nvSpPr>
        <xdr:cNvPr id="2820" name="AutoShape 12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FC58967F-429B-42D6-B79A-7B9B8951B44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153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304800" cy="314325"/>
    <xdr:sp macro="" textlink="">
      <xdr:nvSpPr>
        <xdr:cNvPr id="2821" name="AutoShape 130">
          <a:hlinkClick xmlns:r="http://schemas.openxmlformats.org/officeDocument/2006/relationships" r:id="" tooltip="Information updated on 2023-03-11 22:20:42"/>
          <a:extLst>
            <a:ext uri="{FF2B5EF4-FFF2-40B4-BE49-F238E27FC236}">
              <a16:creationId xmlns:a16="http://schemas.microsoft.com/office/drawing/2014/main" id="{404EA505-4BFD-419E-AA03-26F0E189C4E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153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304800" cy="314325"/>
    <xdr:sp macro="" textlink="">
      <xdr:nvSpPr>
        <xdr:cNvPr id="2822" name="AutoShape 13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4A105D88-1D15-4EFA-8865-C95F20A37199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153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304800" cy="314325"/>
    <xdr:sp macro="" textlink="">
      <xdr:nvSpPr>
        <xdr:cNvPr id="2823" name="AutoShape 132">
          <a:hlinkClick xmlns:r="http://schemas.openxmlformats.org/officeDocument/2006/relationships" r:id="rId65" tgtFrame="_blank" tooltip="Go to the Message Board Forum!"/>
          <a:extLst>
            <a:ext uri="{FF2B5EF4-FFF2-40B4-BE49-F238E27FC236}">
              <a16:creationId xmlns:a16="http://schemas.microsoft.com/office/drawing/2014/main" id="{8DEA144D-B8DE-4C5F-9DE5-2CC538E5A38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153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304800" cy="314325"/>
    <xdr:sp macro="" textlink="">
      <xdr:nvSpPr>
        <xdr:cNvPr id="2824" name="AutoShape 13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567C3AF6-C802-482B-BC84-0CFD7EC57FA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3435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304800" cy="314325"/>
    <xdr:sp macro="" textlink="">
      <xdr:nvSpPr>
        <xdr:cNvPr id="2825" name="AutoShape 136">
          <a:hlinkClick xmlns:r="http://schemas.openxmlformats.org/officeDocument/2006/relationships" r:id="" tooltip="Information updated on 2023-02-03 08:26:03"/>
          <a:extLst>
            <a:ext uri="{FF2B5EF4-FFF2-40B4-BE49-F238E27FC236}">
              <a16:creationId xmlns:a16="http://schemas.microsoft.com/office/drawing/2014/main" id="{427BD81B-1664-46B3-A062-82D6FC6DC7B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3435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304800" cy="314325"/>
    <xdr:sp macro="" textlink="">
      <xdr:nvSpPr>
        <xdr:cNvPr id="2826" name="AutoShape 13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F189A3F3-81F8-4697-825F-BCCD426FC83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3435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304800" cy="314325"/>
    <xdr:sp macro="" textlink="">
      <xdr:nvSpPr>
        <xdr:cNvPr id="2827" name="AutoShape 138">
          <a:hlinkClick xmlns:r="http://schemas.openxmlformats.org/officeDocument/2006/relationships" r:id="rId68" tgtFrame="_blank" tooltip="Go to the Message Board Forum!"/>
          <a:extLst>
            <a:ext uri="{FF2B5EF4-FFF2-40B4-BE49-F238E27FC236}">
              <a16:creationId xmlns:a16="http://schemas.microsoft.com/office/drawing/2014/main" id="{D82D5716-BAD0-4064-9F79-1DB606F6444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3435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304800" cy="314325"/>
    <xdr:sp macro="" textlink="">
      <xdr:nvSpPr>
        <xdr:cNvPr id="2828" name="AutoShape 14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AEC0F661-7C45-45CB-8BE2-6C836149A3B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534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304800" cy="314325"/>
    <xdr:sp macro="" textlink="">
      <xdr:nvSpPr>
        <xdr:cNvPr id="2829" name="AutoShape 142">
          <a:hlinkClick xmlns:r="http://schemas.openxmlformats.org/officeDocument/2006/relationships" r:id="" tooltip="Information updated on 2023-03-20 10:30:25"/>
          <a:extLst>
            <a:ext uri="{FF2B5EF4-FFF2-40B4-BE49-F238E27FC236}">
              <a16:creationId xmlns:a16="http://schemas.microsoft.com/office/drawing/2014/main" id="{B4B6D5C5-721E-4063-B2B9-B46799DF2A1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534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304800" cy="314325"/>
    <xdr:sp macro="" textlink="">
      <xdr:nvSpPr>
        <xdr:cNvPr id="2830" name="AutoShape 14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D529CFDF-9D4D-4A54-9D83-2D45C1566B4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534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304800" cy="314325"/>
    <xdr:sp macro="" textlink="">
      <xdr:nvSpPr>
        <xdr:cNvPr id="2831" name="AutoShape 144">
          <a:hlinkClick xmlns:r="http://schemas.openxmlformats.org/officeDocument/2006/relationships" r:id="rId71" tgtFrame="_blank" tooltip="Go to the Message Board Forum!"/>
          <a:extLst>
            <a:ext uri="{FF2B5EF4-FFF2-40B4-BE49-F238E27FC236}">
              <a16:creationId xmlns:a16="http://schemas.microsoft.com/office/drawing/2014/main" id="{890F1E0C-EAA1-412D-9629-5CA25AE5B1AE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534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25</xdr:row>
      <xdr:rowOff>0</xdr:rowOff>
    </xdr:from>
    <xdr:ext cx="304800" cy="314325"/>
    <xdr:sp macro="" textlink="">
      <xdr:nvSpPr>
        <xdr:cNvPr id="2832" name="AutoShape 14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533F0441-9A20-47C2-BF18-F6BA4C2949A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7245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25</xdr:row>
      <xdr:rowOff>0</xdr:rowOff>
    </xdr:from>
    <xdr:ext cx="304800" cy="314325"/>
    <xdr:sp macro="" textlink="">
      <xdr:nvSpPr>
        <xdr:cNvPr id="2833" name="AutoShape 148">
          <a:hlinkClick xmlns:r="http://schemas.openxmlformats.org/officeDocument/2006/relationships" r:id="" tooltip="Information updated on 2023-02-16 17:56:51"/>
          <a:extLst>
            <a:ext uri="{FF2B5EF4-FFF2-40B4-BE49-F238E27FC236}">
              <a16:creationId xmlns:a16="http://schemas.microsoft.com/office/drawing/2014/main" id="{033A0E81-7028-4193-A473-06F50AE1C10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7245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25</xdr:row>
      <xdr:rowOff>0</xdr:rowOff>
    </xdr:from>
    <xdr:ext cx="304800" cy="314325"/>
    <xdr:sp macro="" textlink="">
      <xdr:nvSpPr>
        <xdr:cNvPr id="2834" name="AutoShape 14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63BA40B3-A993-47E9-B289-57CA61BB855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7245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25</xdr:row>
      <xdr:rowOff>0</xdr:rowOff>
    </xdr:from>
    <xdr:ext cx="304800" cy="314325"/>
    <xdr:sp macro="" textlink="">
      <xdr:nvSpPr>
        <xdr:cNvPr id="2835" name="AutoShape 150">
          <a:hlinkClick xmlns:r="http://schemas.openxmlformats.org/officeDocument/2006/relationships" r:id="rId74" tgtFrame="_blank" tooltip="Go to the Message Board Forum!"/>
          <a:extLst>
            <a:ext uri="{FF2B5EF4-FFF2-40B4-BE49-F238E27FC236}">
              <a16:creationId xmlns:a16="http://schemas.microsoft.com/office/drawing/2014/main" id="{3C7022F0-33DA-4002-A43B-C7AA980934E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7245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14325"/>
    <xdr:sp macro="" textlink="">
      <xdr:nvSpPr>
        <xdr:cNvPr id="2836" name="AutoShape 15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5E99C3AB-1B48-4390-8D86-1EEA3406313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915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14325"/>
    <xdr:sp macro="" textlink="">
      <xdr:nvSpPr>
        <xdr:cNvPr id="2837" name="AutoShape 154">
          <a:hlinkClick xmlns:r="http://schemas.openxmlformats.org/officeDocument/2006/relationships" r:id="" tooltip="Information updated on 2023-03-18 13:06:55"/>
          <a:extLst>
            <a:ext uri="{FF2B5EF4-FFF2-40B4-BE49-F238E27FC236}">
              <a16:creationId xmlns:a16="http://schemas.microsoft.com/office/drawing/2014/main" id="{B3565506-1BB9-4759-BF45-FDFBE37722CC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915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14325"/>
    <xdr:sp macro="" textlink="">
      <xdr:nvSpPr>
        <xdr:cNvPr id="2838" name="AutoShape 15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63403D31-C2C9-4A30-8E65-F2914D892B2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915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14325"/>
    <xdr:sp macro="" textlink="">
      <xdr:nvSpPr>
        <xdr:cNvPr id="2839" name="AutoShape 156">
          <a:hlinkClick xmlns:r="http://schemas.openxmlformats.org/officeDocument/2006/relationships" r:id="rId77" tgtFrame="_blank" tooltip="Go to the Message Board Forum!"/>
          <a:extLst>
            <a:ext uri="{FF2B5EF4-FFF2-40B4-BE49-F238E27FC236}">
              <a16:creationId xmlns:a16="http://schemas.microsoft.com/office/drawing/2014/main" id="{42419BEE-BCAF-4BE7-A873-3A87E76670F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915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27</xdr:row>
      <xdr:rowOff>0</xdr:rowOff>
    </xdr:from>
    <xdr:ext cx="304800" cy="314325"/>
    <xdr:sp macro="" textlink="">
      <xdr:nvSpPr>
        <xdr:cNvPr id="2840" name="AutoShape 15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E07EA985-6225-4525-93EE-5A9A118CBBF9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257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27</xdr:row>
      <xdr:rowOff>0</xdr:rowOff>
    </xdr:from>
    <xdr:ext cx="304800" cy="314325"/>
    <xdr:sp macro="" textlink="">
      <xdr:nvSpPr>
        <xdr:cNvPr id="2841" name="AutoShape 160">
          <a:hlinkClick xmlns:r="http://schemas.openxmlformats.org/officeDocument/2006/relationships" r:id="" tooltip="Information updated on 2023-01-11 14:19:10"/>
          <a:extLst>
            <a:ext uri="{FF2B5EF4-FFF2-40B4-BE49-F238E27FC236}">
              <a16:creationId xmlns:a16="http://schemas.microsoft.com/office/drawing/2014/main" id="{D5F8CC6F-868D-4334-ADCE-626056ABEABA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257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27</xdr:row>
      <xdr:rowOff>0</xdr:rowOff>
    </xdr:from>
    <xdr:ext cx="304800" cy="314325"/>
    <xdr:sp macro="" textlink="">
      <xdr:nvSpPr>
        <xdr:cNvPr id="2842" name="AutoShape 16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9FD1A83F-55D3-46B2-8A38-DDBB9297A51A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257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27</xdr:row>
      <xdr:rowOff>0</xdr:rowOff>
    </xdr:from>
    <xdr:ext cx="304800" cy="314325"/>
    <xdr:sp macro="" textlink="">
      <xdr:nvSpPr>
        <xdr:cNvPr id="2843" name="AutoShape 162">
          <a:hlinkClick xmlns:r="http://schemas.openxmlformats.org/officeDocument/2006/relationships" r:id="rId80" tgtFrame="_blank" tooltip="Go to the Message Board Forum!"/>
          <a:extLst>
            <a:ext uri="{FF2B5EF4-FFF2-40B4-BE49-F238E27FC236}">
              <a16:creationId xmlns:a16="http://schemas.microsoft.com/office/drawing/2014/main" id="{F48FC0B0-30F7-428F-8897-A5F1C1124DF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257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14325"/>
    <xdr:sp macro="" textlink="">
      <xdr:nvSpPr>
        <xdr:cNvPr id="2844" name="AutoShape 16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C77033C7-E015-49F2-9D54-E0A157D8F919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448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14325"/>
    <xdr:sp macro="" textlink="">
      <xdr:nvSpPr>
        <xdr:cNvPr id="2845" name="AutoShape 166">
          <a:hlinkClick xmlns:r="http://schemas.openxmlformats.org/officeDocument/2006/relationships" r:id="" tooltip="Information updated on 2023-03-04 12:34:15"/>
          <a:extLst>
            <a:ext uri="{FF2B5EF4-FFF2-40B4-BE49-F238E27FC236}">
              <a16:creationId xmlns:a16="http://schemas.microsoft.com/office/drawing/2014/main" id="{7FCFC243-EFB7-4EBC-AAD5-14E4ECB3C54C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448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14325"/>
    <xdr:sp macro="" textlink="">
      <xdr:nvSpPr>
        <xdr:cNvPr id="2846" name="AutoShape 16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CB5F4BB2-58C0-4EDD-B161-1F82081DE6E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448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14325"/>
    <xdr:sp macro="" textlink="">
      <xdr:nvSpPr>
        <xdr:cNvPr id="2847" name="AutoShape 168">
          <a:hlinkClick xmlns:r="http://schemas.openxmlformats.org/officeDocument/2006/relationships" r:id="rId83" tgtFrame="_blank" tooltip="Go to the Message Board Forum!"/>
          <a:extLst>
            <a:ext uri="{FF2B5EF4-FFF2-40B4-BE49-F238E27FC236}">
              <a16:creationId xmlns:a16="http://schemas.microsoft.com/office/drawing/2014/main" id="{D0B522BD-87BE-4361-B5A3-C7D2D8CEC4F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448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29</xdr:row>
      <xdr:rowOff>0</xdr:rowOff>
    </xdr:from>
    <xdr:ext cx="304800" cy="314325"/>
    <xdr:sp macro="" textlink="">
      <xdr:nvSpPr>
        <xdr:cNvPr id="2848" name="AutoShape 17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B1C2F3FC-40DA-48F7-B1AF-4D9834F9BD7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791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29</xdr:row>
      <xdr:rowOff>0</xdr:rowOff>
    </xdr:from>
    <xdr:ext cx="304800" cy="314325"/>
    <xdr:sp macro="" textlink="">
      <xdr:nvSpPr>
        <xdr:cNvPr id="2849" name="AutoShape 172">
          <a:hlinkClick xmlns:r="http://schemas.openxmlformats.org/officeDocument/2006/relationships" r:id="" tooltip="Information updated on 2022-07-08 08:08:49"/>
          <a:extLst>
            <a:ext uri="{FF2B5EF4-FFF2-40B4-BE49-F238E27FC236}">
              <a16:creationId xmlns:a16="http://schemas.microsoft.com/office/drawing/2014/main" id="{A8DB7EEE-3149-4748-AC86-6C2F616E17E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791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29</xdr:row>
      <xdr:rowOff>0</xdr:rowOff>
    </xdr:from>
    <xdr:ext cx="304800" cy="314325"/>
    <xdr:sp macro="" textlink="">
      <xdr:nvSpPr>
        <xdr:cNvPr id="2850" name="AutoShape 17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3EA09BBE-340D-4DA9-99F7-B3774FFB95B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791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29</xdr:row>
      <xdr:rowOff>0</xdr:rowOff>
    </xdr:from>
    <xdr:ext cx="304800" cy="314325"/>
    <xdr:sp macro="" textlink="">
      <xdr:nvSpPr>
        <xdr:cNvPr id="2851" name="AutoShape 174">
          <a:hlinkClick xmlns:r="http://schemas.openxmlformats.org/officeDocument/2006/relationships" r:id="rId86" tgtFrame="_blank" tooltip="Go to the Message Board Forum!"/>
          <a:extLst>
            <a:ext uri="{FF2B5EF4-FFF2-40B4-BE49-F238E27FC236}">
              <a16:creationId xmlns:a16="http://schemas.microsoft.com/office/drawing/2014/main" id="{522165A6-FECF-4884-8785-9B9F5543D2C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791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14325"/>
    <xdr:sp macro="" textlink="">
      <xdr:nvSpPr>
        <xdr:cNvPr id="2852" name="AutoShape 17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FFD4556D-2D5D-43BD-979E-7018AEA865A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981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14325"/>
    <xdr:sp macro="" textlink="">
      <xdr:nvSpPr>
        <xdr:cNvPr id="2853" name="AutoShape 178">
          <a:hlinkClick xmlns:r="http://schemas.openxmlformats.org/officeDocument/2006/relationships" r:id="" tooltip="Information updated on 2023-01-15 09:43:58"/>
          <a:extLst>
            <a:ext uri="{FF2B5EF4-FFF2-40B4-BE49-F238E27FC236}">
              <a16:creationId xmlns:a16="http://schemas.microsoft.com/office/drawing/2014/main" id="{F1A71F26-1310-4432-AABE-41C8D298C30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981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14325"/>
    <xdr:sp macro="" textlink="">
      <xdr:nvSpPr>
        <xdr:cNvPr id="2854" name="AutoShape 17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FD4C833C-CEA3-4D48-9143-F8770F46E6E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981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14325"/>
    <xdr:sp macro="" textlink="">
      <xdr:nvSpPr>
        <xdr:cNvPr id="2855" name="AutoShape 180">
          <a:hlinkClick xmlns:r="http://schemas.openxmlformats.org/officeDocument/2006/relationships" r:id="rId89" tgtFrame="_blank" tooltip="Go to the Message Board Forum!"/>
          <a:extLst>
            <a:ext uri="{FF2B5EF4-FFF2-40B4-BE49-F238E27FC236}">
              <a16:creationId xmlns:a16="http://schemas.microsoft.com/office/drawing/2014/main" id="{9E08EA80-00FE-48EC-B9DE-A87693FED17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981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31</xdr:row>
      <xdr:rowOff>0</xdr:rowOff>
    </xdr:from>
    <xdr:ext cx="304800" cy="314325"/>
    <xdr:sp macro="" textlink="">
      <xdr:nvSpPr>
        <xdr:cNvPr id="2856" name="AutoShape 18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963F7E49-4295-44A9-967A-872ED29931DA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172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31</xdr:row>
      <xdr:rowOff>0</xdr:rowOff>
    </xdr:from>
    <xdr:ext cx="304800" cy="314325"/>
    <xdr:sp macro="" textlink="">
      <xdr:nvSpPr>
        <xdr:cNvPr id="2857" name="AutoShape 184">
          <a:hlinkClick xmlns:r="http://schemas.openxmlformats.org/officeDocument/2006/relationships" r:id="" tooltip="Information updated on 2022-05-12 15:40:00"/>
          <a:extLst>
            <a:ext uri="{FF2B5EF4-FFF2-40B4-BE49-F238E27FC236}">
              <a16:creationId xmlns:a16="http://schemas.microsoft.com/office/drawing/2014/main" id="{A41F02F3-0208-4BF4-A8C4-C861E2B9870C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172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31</xdr:row>
      <xdr:rowOff>0</xdr:rowOff>
    </xdr:from>
    <xdr:ext cx="304800" cy="314325"/>
    <xdr:sp macro="" textlink="">
      <xdr:nvSpPr>
        <xdr:cNvPr id="2858" name="AutoShape 18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087285AF-FBAE-424E-BEBB-232B0833491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172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31</xdr:row>
      <xdr:rowOff>0</xdr:rowOff>
    </xdr:from>
    <xdr:ext cx="304800" cy="314325"/>
    <xdr:sp macro="" textlink="">
      <xdr:nvSpPr>
        <xdr:cNvPr id="2859" name="AutoShape 186">
          <a:hlinkClick xmlns:r="http://schemas.openxmlformats.org/officeDocument/2006/relationships" r:id="rId92" tgtFrame="_blank" tooltip="Go to the Message Board Forum!"/>
          <a:extLst>
            <a:ext uri="{FF2B5EF4-FFF2-40B4-BE49-F238E27FC236}">
              <a16:creationId xmlns:a16="http://schemas.microsoft.com/office/drawing/2014/main" id="{16B661ED-5732-428E-BEB6-4B70A89EFF3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172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32</xdr:row>
      <xdr:rowOff>0</xdr:rowOff>
    </xdr:from>
    <xdr:ext cx="304800" cy="314325"/>
    <xdr:sp macro="" textlink="">
      <xdr:nvSpPr>
        <xdr:cNvPr id="2860" name="AutoShape 18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5595173D-BDA9-49F2-B7C4-56D7AD40F015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362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32</xdr:row>
      <xdr:rowOff>0</xdr:rowOff>
    </xdr:from>
    <xdr:ext cx="304800" cy="314325"/>
    <xdr:sp macro="" textlink="">
      <xdr:nvSpPr>
        <xdr:cNvPr id="2861" name="AutoShape 190">
          <a:hlinkClick xmlns:r="http://schemas.openxmlformats.org/officeDocument/2006/relationships" r:id="" tooltip="Information updated on 2023-03-06 11:30:06"/>
          <a:extLst>
            <a:ext uri="{FF2B5EF4-FFF2-40B4-BE49-F238E27FC236}">
              <a16:creationId xmlns:a16="http://schemas.microsoft.com/office/drawing/2014/main" id="{7276A7C3-5664-4F89-AFDE-FEDFBE23E6A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362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32</xdr:row>
      <xdr:rowOff>0</xdr:rowOff>
    </xdr:from>
    <xdr:ext cx="304800" cy="314325"/>
    <xdr:sp macro="" textlink="">
      <xdr:nvSpPr>
        <xdr:cNvPr id="2862" name="AutoShape 19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C8C69A5A-6546-45BF-B46B-A6D0B3CB11B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362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32</xdr:row>
      <xdr:rowOff>0</xdr:rowOff>
    </xdr:from>
    <xdr:ext cx="304800" cy="314325"/>
    <xdr:sp macro="" textlink="">
      <xdr:nvSpPr>
        <xdr:cNvPr id="2863" name="AutoShape 192">
          <a:hlinkClick xmlns:r="http://schemas.openxmlformats.org/officeDocument/2006/relationships" r:id="rId95" tgtFrame="_blank" tooltip="Go to the Message Board Forum!"/>
          <a:extLst>
            <a:ext uri="{FF2B5EF4-FFF2-40B4-BE49-F238E27FC236}">
              <a16:creationId xmlns:a16="http://schemas.microsoft.com/office/drawing/2014/main" id="{16506D31-501E-4615-B840-8C00604E3FD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362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14325"/>
    <xdr:sp macro="" textlink="">
      <xdr:nvSpPr>
        <xdr:cNvPr id="2864" name="AutoShape 19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2164A2A7-F2DD-4387-B108-4D5E5079AB2E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553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14325"/>
    <xdr:sp macro="" textlink="">
      <xdr:nvSpPr>
        <xdr:cNvPr id="2865" name="AutoShape 196">
          <a:hlinkClick xmlns:r="http://schemas.openxmlformats.org/officeDocument/2006/relationships" r:id="" tooltip="Information updated on 2022-12-01 09:46:49"/>
          <a:extLst>
            <a:ext uri="{FF2B5EF4-FFF2-40B4-BE49-F238E27FC236}">
              <a16:creationId xmlns:a16="http://schemas.microsoft.com/office/drawing/2014/main" id="{5CFEBF1B-4029-4641-97EE-0C15ACAFB12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553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14325"/>
    <xdr:sp macro="" textlink="">
      <xdr:nvSpPr>
        <xdr:cNvPr id="2866" name="AutoShape 19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0097FB8E-B7F5-4AF3-A3FA-6F30166ADC5A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553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14325"/>
    <xdr:sp macro="" textlink="">
      <xdr:nvSpPr>
        <xdr:cNvPr id="2867" name="AutoShape 198">
          <a:hlinkClick xmlns:r="http://schemas.openxmlformats.org/officeDocument/2006/relationships" r:id="rId98" tgtFrame="_blank" tooltip="Go to the Message Board Forum!"/>
          <a:extLst>
            <a:ext uri="{FF2B5EF4-FFF2-40B4-BE49-F238E27FC236}">
              <a16:creationId xmlns:a16="http://schemas.microsoft.com/office/drawing/2014/main" id="{1E97FC23-B93F-4DB9-99B0-10B72515337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553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304800" cy="314325"/>
    <xdr:sp macro="" textlink="">
      <xdr:nvSpPr>
        <xdr:cNvPr id="2868" name="AutoShape 20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032126BB-8F16-4969-B0F5-E7B8A76250B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743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304800" cy="314325"/>
    <xdr:sp macro="" textlink="">
      <xdr:nvSpPr>
        <xdr:cNvPr id="2869" name="AutoShape 202">
          <a:hlinkClick xmlns:r="http://schemas.openxmlformats.org/officeDocument/2006/relationships" r:id="" tooltip="Information updated on 2018-01-28 19:14:11"/>
          <a:extLst>
            <a:ext uri="{FF2B5EF4-FFF2-40B4-BE49-F238E27FC236}">
              <a16:creationId xmlns:a16="http://schemas.microsoft.com/office/drawing/2014/main" id="{DF7A7A71-7C50-4A0E-A693-65FF63B735E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743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304800" cy="314325"/>
    <xdr:sp macro="" textlink="">
      <xdr:nvSpPr>
        <xdr:cNvPr id="2870" name="AutoShape 20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E1F8AA8F-0AC9-4374-841F-995A4573A03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743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304800" cy="314325"/>
    <xdr:sp macro="" textlink="">
      <xdr:nvSpPr>
        <xdr:cNvPr id="2871" name="AutoShape 204">
          <a:hlinkClick xmlns:r="http://schemas.openxmlformats.org/officeDocument/2006/relationships" r:id="rId101" tgtFrame="_blank" tooltip="Go to the Message Board Forum!"/>
          <a:extLst>
            <a:ext uri="{FF2B5EF4-FFF2-40B4-BE49-F238E27FC236}">
              <a16:creationId xmlns:a16="http://schemas.microsoft.com/office/drawing/2014/main" id="{02E8A8BD-A305-4FEB-B5F1-7B02835268FA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743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35</xdr:row>
      <xdr:rowOff>0</xdr:rowOff>
    </xdr:from>
    <xdr:ext cx="304800" cy="314325"/>
    <xdr:sp macro="" textlink="">
      <xdr:nvSpPr>
        <xdr:cNvPr id="2872" name="AutoShape 20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F552240E-CAA2-49FA-96D9-70DE25F3ECA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934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35</xdr:row>
      <xdr:rowOff>0</xdr:rowOff>
    </xdr:from>
    <xdr:ext cx="304800" cy="314325"/>
    <xdr:sp macro="" textlink="">
      <xdr:nvSpPr>
        <xdr:cNvPr id="2873" name="AutoShape 208">
          <a:hlinkClick xmlns:r="http://schemas.openxmlformats.org/officeDocument/2006/relationships" r:id="" tooltip="Information updated on 2023-03-15 12:26:31"/>
          <a:extLst>
            <a:ext uri="{FF2B5EF4-FFF2-40B4-BE49-F238E27FC236}">
              <a16:creationId xmlns:a16="http://schemas.microsoft.com/office/drawing/2014/main" id="{82615646-5434-4674-AC09-B54219FACE0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934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35</xdr:row>
      <xdr:rowOff>0</xdr:rowOff>
    </xdr:from>
    <xdr:ext cx="304800" cy="314325"/>
    <xdr:sp macro="" textlink="">
      <xdr:nvSpPr>
        <xdr:cNvPr id="2874" name="AutoShape 20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6B63C3FD-995E-4CB2-9EEB-3BAF1529596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934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35</xdr:row>
      <xdr:rowOff>0</xdr:rowOff>
    </xdr:from>
    <xdr:ext cx="304800" cy="314325"/>
    <xdr:sp macro="" textlink="">
      <xdr:nvSpPr>
        <xdr:cNvPr id="2875" name="AutoShape 210">
          <a:hlinkClick xmlns:r="http://schemas.openxmlformats.org/officeDocument/2006/relationships" r:id="rId104" tgtFrame="_blank" tooltip="Go to the Message Board Forum!"/>
          <a:extLst>
            <a:ext uri="{FF2B5EF4-FFF2-40B4-BE49-F238E27FC236}">
              <a16:creationId xmlns:a16="http://schemas.microsoft.com/office/drawing/2014/main" id="{18575EB1-06C2-442E-9632-A14D350F45BE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934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304800" cy="314325"/>
    <xdr:sp macro="" textlink="">
      <xdr:nvSpPr>
        <xdr:cNvPr id="2876" name="AutoShape 21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A6C48039-C2E2-40C8-8A85-87BE882D943A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124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304800" cy="314325"/>
    <xdr:sp macro="" textlink="">
      <xdr:nvSpPr>
        <xdr:cNvPr id="2877" name="AutoShape 214">
          <a:hlinkClick xmlns:r="http://schemas.openxmlformats.org/officeDocument/2006/relationships" r:id="" tooltip="Information updated on 2023-02-07 13:07:09"/>
          <a:extLst>
            <a:ext uri="{FF2B5EF4-FFF2-40B4-BE49-F238E27FC236}">
              <a16:creationId xmlns:a16="http://schemas.microsoft.com/office/drawing/2014/main" id="{12D18C42-BEEC-425D-A128-53A48FF28B55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124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304800" cy="314325"/>
    <xdr:sp macro="" textlink="">
      <xdr:nvSpPr>
        <xdr:cNvPr id="2878" name="AutoShape 21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0437B47D-CF92-47D5-8147-1E9A3246378A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124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304800" cy="314325"/>
    <xdr:sp macro="" textlink="">
      <xdr:nvSpPr>
        <xdr:cNvPr id="2879" name="AutoShape 216">
          <a:hlinkClick xmlns:r="http://schemas.openxmlformats.org/officeDocument/2006/relationships" r:id="rId107" tgtFrame="_blank" tooltip="Go to the Message Board Forum!"/>
          <a:extLst>
            <a:ext uri="{FF2B5EF4-FFF2-40B4-BE49-F238E27FC236}">
              <a16:creationId xmlns:a16="http://schemas.microsoft.com/office/drawing/2014/main" id="{D975FA96-7E7F-45A7-8CB4-CF2AFEB0A46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124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14325"/>
    <xdr:sp macro="" textlink="">
      <xdr:nvSpPr>
        <xdr:cNvPr id="2880" name="AutoShape 21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1B97D8C3-FF65-4252-98DC-6564533EA60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467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14325"/>
    <xdr:sp macro="" textlink="">
      <xdr:nvSpPr>
        <xdr:cNvPr id="2881" name="AutoShape 220">
          <a:hlinkClick xmlns:r="http://schemas.openxmlformats.org/officeDocument/2006/relationships" r:id="" tooltip="Information updated on 2023-04-03 18:40:00"/>
          <a:extLst>
            <a:ext uri="{FF2B5EF4-FFF2-40B4-BE49-F238E27FC236}">
              <a16:creationId xmlns:a16="http://schemas.microsoft.com/office/drawing/2014/main" id="{6E2EA7D5-1242-4397-A700-AEC462D3B91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467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14325"/>
    <xdr:sp macro="" textlink="">
      <xdr:nvSpPr>
        <xdr:cNvPr id="2882" name="AutoShape 22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F208DE9D-258F-45B7-9B40-F89716D5B31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467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14325"/>
    <xdr:sp macro="" textlink="">
      <xdr:nvSpPr>
        <xdr:cNvPr id="2883" name="AutoShape 222">
          <a:hlinkClick xmlns:r="http://schemas.openxmlformats.org/officeDocument/2006/relationships" r:id="rId110" tgtFrame="_blank" tooltip="Go to the Message Board Forum!"/>
          <a:extLst>
            <a:ext uri="{FF2B5EF4-FFF2-40B4-BE49-F238E27FC236}">
              <a16:creationId xmlns:a16="http://schemas.microsoft.com/office/drawing/2014/main" id="{5EC2F2C8-8DCB-447A-8ACE-82C2A66C83C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467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304800" cy="314325"/>
    <xdr:sp macro="" textlink="">
      <xdr:nvSpPr>
        <xdr:cNvPr id="2884" name="AutoShape 22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2CECB9C1-1E03-4431-A6A8-BC1D4306367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658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304800" cy="314325"/>
    <xdr:sp macro="" textlink="">
      <xdr:nvSpPr>
        <xdr:cNvPr id="2885" name="AutoShape 226">
          <a:hlinkClick xmlns:r="http://schemas.openxmlformats.org/officeDocument/2006/relationships" r:id="" tooltip="Information updated on 2023-01-09 13:42:15"/>
          <a:extLst>
            <a:ext uri="{FF2B5EF4-FFF2-40B4-BE49-F238E27FC236}">
              <a16:creationId xmlns:a16="http://schemas.microsoft.com/office/drawing/2014/main" id="{E5FC2B35-4BA8-4BF1-AC85-758F23B20A8C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658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304800" cy="314325"/>
    <xdr:sp macro="" textlink="">
      <xdr:nvSpPr>
        <xdr:cNvPr id="2886" name="AutoShape 22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C960772A-6563-46CD-A33F-0BE232A93695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658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304800" cy="314325"/>
    <xdr:sp macro="" textlink="">
      <xdr:nvSpPr>
        <xdr:cNvPr id="2887" name="AutoShape 228">
          <a:hlinkClick xmlns:r="http://schemas.openxmlformats.org/officeDocument/2006/relationships" r:id="rId113" tgtFrame="_blank" tooltip="Go to the Message Board Forum!"/>
          <a:extLst>
            <a:ext uri="{FF2B5EF4-FFF2-40B4-BE49-F238E27FC236}">
              <a16:creationId xmlns:a16="http://schemas.microsoft.com/office/drawing/2014/main" id="{419F3219-44F3-4856-879B-9E87D675C1E5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658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39</xdr:row>
      <xdr:rowOff>0</xdr:rowOff>
    </xdr:from>
    <xdr:ext cx="304800" cy="314325"/>
    <xdr:sp macro="" textlink="">
      <xdr:nvSpPr>
        <xdr:cNvPr id="2888" name="AutoShape 23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50B9A02C-2F12-4652-859B-E3B26D996C1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848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39</xdr:row>
      <xdr:rowOff>0</xdr:rowOff>
    </xdr:from>
    <xdr:ext cx="304800" cy="314325"/>
    <xdr:sp macro="" textlink="">
      <xdr:nvSpPr>
        <xdr:cNvPr id="2889" name="AutoShape 232">
          <a:hlinkClick xmlns:r="http://schemas.openxmlformats.org/officeDocument/2006/relationships" r:id="" tooltip="Information updated on 2023-01-04 18:22:42"/>
          <a:extLst>
            <a:ext uri="{FF2B5EF4-FFF2-40B4-BE49-F238E27FC236}">
              <a16:creationId xmlns:a16="http://schemas.microsoft.com/office/drawing/2014/main" id="{8EE390F5-0EB6-4F80-93F5-7C3159440B4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848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39</xdr:row>
      <xdr:rowOff>0</xdr:rowOff>
    </xdr:from>
    <xdr:ext cx="304800" cy="314325"/>
    <xdr:sp macro="" textlink="">
      <xdr:nvSpPr>
        <xdr:cNvPr id="2890" name="AutoShape 23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60161068-C625-4DD7-830F-0F210E8D1E4E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848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39</xdr:row>
      <xdr:rowOff>0</xdr:rowOff>
    </xdr:from>
    <xdr:ext cx="304800" cy="314325"/>
    <xdr:sp macro="" textlink="">
      <xdr:nvSpPr>
        <xdr:cNvPr id="2891" name="AutoShape 234">
          <a:hlinkClick xmlns:r="http://schemas.openxmlformats.org/officeDocument/2006/relationships" r:id="rId116" tgtFrame="_blank" tooltip="Go to the Message Board Forum!"/>
          <a:extLst>
            <a:ext uri="{FF2B5EF4-FFF2-40B4-BE49-F238E27FC236}">
              <a16:creationId xmlns:a16="http://schemas.microsoft.com/office/drawing/2014/main" id="{11740EFF-E809-4C4E-A03C-643E530D03E9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848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40</xdr:row>
      <xdr:rowOff>0</xdr:rowOff>
    </xdr:from>
    <xdr:ext cx="304800" cy="314325"/>
    <xdr:sp macro="" textlink="">
      <xdr:nvSpPr>
        <xdr:cNvPr id="2892" name="AutoShape 23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BE6ACC1F-FB73-4646-88FA-E57B2175417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039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40</xdr:row>
      <xdr:rowOff>0</xdr:rowOff>
    </xdr:from>
    <xdr:ext cx="304800" cy="314325"/>
    <xdr:sp macro="" textlink="">
      <xdr:nvSpPr>
        <xdr:cNvPr id="2893" name="AutoShape 238">
          <a:hlinkClick xmlns:r="http://schemas.openxmlformats.org/officeDocument/2006/relationships" r:id="" tooltip="Information updated on 2022-12-31 15:47:29"/>
          <a:extLst>
            <a:ext uri="{FF2B5EF4-FFF2-40B4-BE49-F238E27FC236}">
              <a16:creationId xmlns:a16="http://schemas.microsoft.com/office/drawing/2014/main" id="{F19989C7-A49E-40C8-BA75-BB3ABE071D5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039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40</xdr:row>
      <xdr:rowOff>0</xdr:rowOff>
    </xdr:from>
    <xdr:ext cx="304800" cy="314325"/>
    <xdr:sp macro="" textlink="">
      <xdr:nvSpPr>
        <xdr:cNvPr id="2894" name="AutoShape 23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50C5DA2F-62E0-455E-BEC0-6DFEBDF5009E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039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40</xdr:row>
      <xdr:rowOff>0</xdr:rowOff>
    </xdr:from>
    <xdr:ext cx="304800" cy="314325"/>
    <xdr:sp macro="" textlink="">
      <xdr:nvSpPr>
        <xdr:cNvPr id="2895" name="AutoShape 240">
          <a:hlinkClick xmlns:r="http://schemas.openxmlformats.org/officeDocument/2006/relationships" r:id="rId119" tgtFrame="_blank" tooltip="Go to the Message Board Forum!"/>
          <a:extLst>
            <a:ext uri="{FF2B5EF4-FFF2-40B4-BE49-F238E27FC236}">
              <a16:creationId xmlns:a16="http://schemas.microsoft.com/office/drawing/2014/main" id="{E707E4CE-8BD7-4605-8F29-EB58EC33815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039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14325"/>
    <xdr:sp macro="" textlink="">
      <xdr:nvSpPr>
        <xdr:cNvPr id="2896" name="AutoShape 24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61993EFE-3BBE-4D5C-B142-8F47193F257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3821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14325"/>
    <xdr:sp macro="" textlink="">
      <xdr:nvSpPr>
        <xdr:cNvPr id="2897" name="AutoShape 244">
          <a:hlinkClick xmlns:r="http://schemas.openxmlformats.org/officeDocument/2006/relationships" r:id="" tooltip="Information updated on 2023-01-09 18:31:35"/>
          <a:extLst>
            <a:ext uri="{FF2B5EF4-FFF2-40B4-BE49-F238E27FC236}">
              <a16:creationId xmlns:a16="http://schemas.microsoft.com/office/drawing/2014/main" id="{BAA39296-3637-489E-AF23-271D3F5A478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3821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14325"/>
    <xdr:sp macro="" textlink="">
      <xdr:nvSpPr>
        <xdr:cNvPr id="2898" name="AutoShape 24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5A0E41F6-CBC8-4D30-BE2D-F1DFFB60B5DE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3821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14325"/>
    <xdr:sp macro="" textlink="">
      <xdr:nvSpPr>
        <xdr:cNvPr id="2899" name="AutoShape 246">
          <a:hlinkClick xmlns:r="http://schemas.openxmlformats.org/officeDocument/2006/relationships" r:id="rId122" tgtFrame="_blank" tooltip="Go to the Message Board Forum!"/>
          <a:extLst>
            <a:ext uri="{FF2B5EF4-FFF2-40B4-BE49-F238E27FC236}">
              <a16:creationId xmlns:a16="http://schemas.microsoft.com/office/drawing/2014/main" id="{47E333A6-EB48-45B2-AE93-85B9F510FFE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3821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304800" cy="314325"/>
    <xdr:sp macro="" textlink="">
      <xdr:nvSpPr>
        <xdr:cNvPr id="2900" name="AutoShape 24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3D6E5965-B27D-4EEC-B132-F23D6BE4A46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5726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304800" cy="314325"/>
    <xdr:sp macro="" textlink="">
      <xdr:nvSpPr>
        <xdr:cNvPr id="2901" name="AutoShape 250">
          <a:hlinkClick xmlns:r="http://schemas.openxmlformats.org/officeDocument/2006/relationships" r:id="" tooltip="Information updated on 2021-06-05 08:14:17"/>
          <a:extLst>
            <a:ext uri="{FF2B5EF4-FFF2-40B4-BE49-F238E27FC236}">
              <a16:creationId xmlns:a16="http://schemas.microsoft.com/office/drawing/2014/main" id="{543E6908-8228-4410-A01A-34B8947658B5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5726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304800" cy="314325"/>
    <xdr:sp macro="" textlink="">
      <xdr:nvSpPr>
        <xdr:cNvPr id="2902" name="AutoShape 25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2CCBA29E-39E4-4AFC-9CCD-55204856931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5726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304800" cy="314325"/>
    <xdr:sp macro="" textlink="">
      <xdr:nvSpPr>
        <xdr:cNvPr id="2903" name="AutoShape 252">
          <a:hlinkClick xmlns:r="http://schemas.openxmlformats.org/officeDocument/2006/relationships" r:id="rId125" tgtFrame="_blank" tooltip="Go to the Message Board Forum!"/>
          <a:extLst>
            <a:ext uri="{FF2B5EF4-FFF2-40B4-BE49-F238E27FC236}">
              <a16:creationId xmlns:a16="http://schemas.microsoft.com/office/drawing/2014/main" id="{C2A15865-2C51-4284-BB3F-0D529283D12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5726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43</xdr:row>
      <xdr:rowOff>0</xdr:rowOff>
    </xdr:from>
    <xdr:ext cx="304800" cy="314325"/>
    <xdr:sp macro="" textlink="">
      <xdr:nvSpPr>
        <xdr:cNvPr id="2904" name="AutoShape 25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8074BD47-80BE-45E8-A7E2-1485847D05A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9155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43</xdr:row>
      <xdr:rowOff>0</xdr:rowOff>
    </xdr:from>
    <xdr:ext cx="304800" cy="314325"/>
    <xdr:sp macro="" textlink="">
      <xdr:nvSpPr>
        <xdr:cNvPr id="2905" name="AutoShape 256">
          <a:hlinkClick xmlns:r="http://schemas.openxmlformats.org/officeDocument/2006/relationships" r:id="" tooltip="Information updated on 2020-11-16 09:34:49"/>
          <a:extLst>
            <a:ext uri="{FF2B5EF4-FFF2-40B4-BE49-F238E27FC236}">
              <a16:creationId xmlns:a16="http://schemas.microsoft.com/office/drawing/2014/main" id="{9F64E1EC-6632-494A-A363-2615A3D80779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9155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43</xdr:row>
      <xdr:rowOff>0</xdr:rowOff>
    </xdr:from>
    <xdr:ext cx="304800" cy="314325"/>
    <xdr:sp macro="" textlink="">
      <xdr:nvSpPr>
        <xdr:cNvPr id="2906" name="AutoShape 25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3E598C2D-9E99-4A9D-862A-1AEEF9140F49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9155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43</xdr:row>
      <xdr:rowOff>0</xdr:rowOff>
    </xdr:from>
    <xdr:ext cx="304800" cy="314325"/>
    <xdr:sp macro="" textlink="">
      <xdr:nvSpPr>
        <xdr:cNvPr id="2907" name="AutoShape 258">
          <a:hlinkClick xmlns:r="http://schemas.openxmlformats.org/officeDocument/2006/relationships" r:id="rId128" tgtFrame="_blank" tooltip="Go to the Message Board Forum!"/>
          <a:extLst>
            <a:ext uri="{FF2B5EF4-FFF2-40B4-BE49-F238E27FC236}">
              <a16:creationId xmlns:a16="http://schemas.microsoft.com/office/drawing/2014/main" id="{E89E181A-4C43-4F6D-A98D-17CA489DA4E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9155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44</xdr:row>
      <xdr:rowOff>0</xdr:rowOff>
    </xdr:from>
    <xdr:ext cx="304800" cy="314325"/>
    <xdr:sp macro="" textlink="">
      <xdr:nvSpPr>
        <xdr:cNvPr id="2908" name="AutoShape 26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B8A887DB-BECC-4D49-917F-1FEE7D06905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258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44</xdr:row>
      <xdr:rowOff>0</xdr:rowOff>
    </xdr:from>
    <xdr:ext cx="304800" cy="314325"/>
    <xdr:sp macro="" textlink="">
      <xdr:nvSpPr>
        <xdr:cNvPr id="2909" name="AutoShape 262">
          <a:hlinkClick xmlns:r="http://schemas.openxmlformats.org/officeDocument/2006/relationships" r:id="" tooltip="Information updated on 2023-02-24 15:51:32"/>
          <a:extLst>
            <a:ext uri="{FF2B5EF4-FFF2-40B4-BE49-F238E27FC236}">
              <a16:creationId xmlns:a16="http://schemas.microsoft.com/office/drawing/2014/main" id="{50AF6BED-A1D7-465C-8181-0AD24D8D0E79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258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44</xdr:row>
      <xdr:rowOff>0</xdr:rowOff>
    </xdr:from>
    <xdr:ext cx="304800" cy="314325"/>
    <xdr:sp macro="" textlink="">
      <xdr:nvSpPr>
        <xdr:cNvPr id="2910" name="AutoShape 26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F9BE7E8F-FE4B-4655-AE50-A93558AF3E0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258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44</xdr:row>
      <xdr:rowOff>0</xdr:rowOff>
    </xdr:from>
    <xdr:ext cx="304800" cy="314325"/>
    <xdr:sp macro="" textlink="">
      <xdr:nvSpPr>
        <xdr:cNvPr id="2911" name="AutoShape 264">
          <a:hlinkClick xmlns:r="http://schemas.openxmlformats.org/officeDocument/2006/relationships" r:id="rId131" tgtFrame="_blank" tooltip="Go to the Message Board Forum!"/>
          <a:extLst>
            <a:ext uri="{FF2B5EF4-FFF2-40B4-BE49-F238E27FC236}">
              <a16:creationId xmlns:a16="http://schemas.microsoft.com/office/drawing/2014/main" id="{B03D8075-2A78-48FE-A7D2-273DA78862B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258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14325"/>
    <xdr:sp macro="" textlink="">
      <xdr:nvSpPr>
        <xdr:cNvPr id="2912" name="AutoShape 26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E25BF1FC-3598-4CC8-AC2A-5C17C50770B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448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14325"/>
    <xdr:sp macro="" textlink="">
      <xdr:nvSpPr>
        <xdr:cNvPr id="2913" name="AutoShape 268">
          <a:hlinkClick xmlns:r="http://schemas.openxmlformats.org/officeDocument/2006/relationships" r:id="" tooltip="Information updated on 2022-12-26 13:34:51"/>
          <a:extLst>
            <a:ext uri="{FF2B5EF4-FFF2-40B4-BE49-F238E27FC236}">
              <a16:creationId xmlns:a16="http://schemas.microsoft.com/office/drawing/2014/main" id="{29B9ED43-55CE-4B3E-A063-3C7C25C0CC7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448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14325"/>
    <xdr:sp macro="" textlink="">
      <xdr:nvSpPr>
        <xdr:cNvPr id="2914" name="AutoShape 26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CE63D6DD-9E19-425D-A8A4-08A33FA8A54E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448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14325"/>
    <xdr:sp macro="" textlink="">
      <xdr:nvSpPr>
        <xdr:cNvPr id="2915" name="AutoShape 270">
          <a:hlinkClick xmlns:r="http://schemas.openxmlformats.org/officeDocument/2006/relationships" r:id="rId134" tgtFrame="_blank" tooltip="Go to the Message Board Forum!"/>
          <a:extLst>
            <a:ext uri="{FF2B5EF4-FFF2-40B4-BE49-F238E27FC236}">
              <a16:creationId xmlns:a16="http://schemas.microsoft.com/office/drawing/2014/main" id="{99EEF327-FDDA-4D78-BC05-8211B8A548B9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448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304800" cy="314325"/>
    <xdr:sp macro="" textlink="">
      <xdr:nvSpPr>
        <xdr:cNvPr id="2916" name="AutoShape 27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DCD37EA1-1660-4D04-868E-4A214689374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791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304800" cy="314325"/>
    <xdr:sp macro="" textlink="">
      <xdr:nvSpPr>
        <xdr:cNvPr id="2917" name="AutoShape 274">
          <a:hlinkClick xmlns:r="http://schemas.openxmlformats.org/officeDocument/2006/relationships" r:id="" tooltip="Information updated on 2023-02-17 17:56:35"/>
          <a:extLst>
            <a:ext uri="{FF2B5EF4-FFF2-40B4-BE49-F238E27FC236}">
              <a16:creationId xmlns:a16="http://schemas.microsoft.com/office/drawing/2014/main" id="{6CFAA89E-8303-4407-B182-697285CFA6DA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791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304800" cy="314325"/>
    <xdr:sp macro="" textlink="">
      <xdr:nvSpPr>
        <xdr:cNvPr id="2918" name="AutoShape 27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9F115C3A-AA7F-45F8-A40A-66B3BA51C85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791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304800" cy="314325"/>
    <xdr:sp macro="" textlink="">
      <xdr:nvSpPr>
        <xdr:cNvPr id="2919" name="AutoShape 276">
          <a:hlinkClick xmlns:r="http://schemas.openxmlformats.org/officeDocument/2006/relationships" r:id="rId137" tgtFrame="_blank" tooltip="Go to the Message Board Forum!"/>
          <a:extLst>
            <a:ext uri="{FF2B5EF4-FFF2-40B4-BE49-F238E27FC236}">
              <a16:creationId xmlns:a16="http://schemas.microsoft.com/office/drawing/2014/main" id="{55D4BB42-2AF0-4805-BD81-C5BDF7AE88B5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791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304800" cy="314325"/>
    <xdr:sp macro="" textlink="">
      <xdr:nvSpPr>
        <xdr:cNvPr id="2920" name="AutoShape 27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6381B482-4EF3-4090-A0E0-1474171CF8FC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982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304800" cy="314325"/>
    <xdr:sp macro="" textlink="">
      <xdr:nvSpPr>
        <xdr:cNvPr id="2921" name="AutoShape 280">
          <a:hlinkClick xmlns:r="http://schemas.openxmlformats.org/officeDocument/2006/relationships" r:id="" tooltip="Information updated on 2023-01-13 12:36:52"/>
          <a:extLst>
            <a:ext uri="{FF2B5EF4-FFF2-40B4-BE49-F238E27FC236}">
              <a16:creationId xmlns:a16="http://schemas.microsoft.com/office/drawing/2014/main" id="{AF93EC52-D22C-41A0-9666-67F61168EBE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982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304800" cy="314325"/>
    <xdr:sp macro="" textlink="">
      <xdr:nvSpPr>
        <xdr:cNvPr id="2922" name="AutoShape 28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F59C6C56-0934-4824-9D74-83C2AFAB290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982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304800" cy="314325"/>
    <xdr:sp macro="" textlink="">
      <xdr:nvSpPr>
        <xdr:cNvPr id="2923" name="AutoShape 282">
          <a:hlinkClick xmlns:r="http://schemas.openxmlformats.org/officeDocument/2006/relationships" r:id="rId140" tgtFrame="_blank" tooltip="Go to the Message Board Forum!"/>
          <a:extLst>
            <a:ext uri="{FF2B5EF4-FFF2-40B4-BE49-F238E27FC236}">
              <a16:creationId xmlns:a16="http://schemas.microsoft.com/office/drawing/2014/main" id="{0D38E2DA-6526-4FD8-ACBA-F4E32EF32B3C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982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304800" cy="314325"/>
    <xdr:sp macro="" textlink="">
      <xdr:nvSpPr>
        <xdr:cNvPr id="2924" name="AutoShape 28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F0D83FA6-4426-479B-8BFA-F994D9797AB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172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304800" cy="314325"/>
    <xdr:sp macro="" textlink="">
      <xdr:nvSpPr>
        <xdr:cNvPr id="2925" name="AutoShape 286">
          <a:hlinkClick xmlns:r="http://schemas.openxmlformats.org/officeDocument/2006/relationships" r:id="" tooltip="Information updated on 2023-03-10 10:25:11"/>
          <a:extLst>
            <a:ext uri="{FF2B5EF4-FFF2-40B4-BE49-F238E27FC236}">
              <a16:creationId xmlns:a16="http://schemas.microsoft.com/office/drawing/2014/main" id="{05FB5A86-48BE-42D8-9A11-5C854E6EB6D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172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304800" cy="314325"/>
    <xdr:sp macro="" textlink="">
      <xdr:nvSpPr>
        <xdr:cNvPr id="2926" name="AutoShape 28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67A45542-B34E-41BE-908D-9205BA4DF7E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172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304800" cy="314325"/>
    <xdr:sp macro="" textlink="">
      <xdr:nvSpPr>
        <xdr:cNvPr id="2927" name="AutoShape 288">
          <a:hlinkClick xmlns:r="http://schemas.openxmlformats.org/officeDocument/2006/relationships" r:id="rId143" tgtFrame="_blank" tooltip="Go to the Message Board Forum!"/>
          <a:extLst>
            <a:ext uri="{FF2B5EF4-FFF2-40B4-BE49-F238E27FC236}">
              <a16:creationId xmlns:a16="http://schemas.microsoft.com/office/drawing/2014/main" id="{B740E993-F221-463C-B857-A6157291F1E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172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304800" cy="314325"/>
    <xdr:sp macro="" textlink="">
      <xdr:nvSpPr>
        <xdr:cNvPr id="2928" name="AutoShape 29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3109EB11-9968-48BE-9049-7CD5AC8DCBB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363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304800" cy="314325"/>
    <xdr:sp macro="" textlink="">
      <xdr:nvSpPr>
        <xdr:cNvPr id="2929" name="AutoShape 292">
          <a:hlinkClick xmlns:r="http://schemas.openxmlformats.org/officeDocument/2006/relationships" r:id="" tooltip="Information updated on 2022-11-28 20:32:44"/>
          <a:extLst>
            <a:ext uri="{FF2B5EF4-FFF2-40B4-BE49-F238E27FC236}">
              <a16:creationId xmlns:a16="http://schemas.microsoft.com/office/drawing/2014/main" id="{37B7971B-93AE-4298-8140-321E628AE56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363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304800" cy="314325"/>
    <xdr:sp macro="" textlink="">
      <xdr:nvSpPr>
        <xdr:cNvPr id="2930" name="AutoShape 29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B6447A99-1468-49F4-B7B0-568C73A7511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363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304800" cy="314325"/>
    <xdr:sp macro="" textlink="">
      <xdr:nvSpPr>
        <xdr:cNvPr id="2931" name="AutoShape 294">
          <a:hlinkClick xmlns:r="http://schemas.openxmlformats.org/officeDocument/2006/relationships" r:id="rId146" tgtFrame="_blank" tooltip="Go to the Message Board Forum!"/>
          <a:extLst>
            <a:ext uri="{FF2B5EF4-FFF2-40B4-BE49-F238E27FC236}">
              <a16:creationId xmlns:a16="http://schemas.microsoft.com/office/drawing/2014/main" id="{0349EEFB-5DAC-42B2-9049-CA412066F2AC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363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50</xdr:row>
      <xdr:rowOff>0</xdr:rowOff>
    </xdr:from>
    <xdr:ext cx="304800" cy="314325"/>
    <xdr:sp macro="" textlink="">
      <xdr:nvSpPr>
        <xdr:cNvPr id="2932" name="AutoShape 29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E83330A6-7042-4135-BC26-3A2DBACA73E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553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50</xdr:row>
      <xdr:rowOff>0</xdr:rowOff>
    </xdr:from>
    <xdr:ext cx="304800" cy="314325"/>
    <xdr:sp macro="" textlink="">
      <xdr:nvSpPr>
        <xdr:cNvPr id="2933" name="AutoShape 298">
          <a:hlinkClick xmlns:r="http://schemas.openxmlformats.org/officeDocument/2006/relationships" r:id="" tooltip="Information updated on 2022-04-26 14:31:53"/>
          <a:extLst>
            <a:ext uri="{FF2B5EF4-FFF2-40B4-BE49-F238E27FC236}">
              <a16:creationId xmlns:a16="http://schemas.microsoft.com/office/drawing/2014/main" id="{EE095F3D-6263-4E7D-BAB6-3DFA45DCE07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553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50</xdr:row>
      <xdr:rowOff>0</xdr:rowOff>
    </xdr:from>
    <xdr:ext cx="304800" cy="314325"/>
    <xdr:sp macro="" textlink="">
      <xdr:nvSpPr>
        <xdr:cNvPr id="2934" name="AutoShape 29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7F35B303-0F94-4EF7-939A-44FC8A93592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553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50</xdr:row>
      <xdr:rowOff>0</xdr:rowOff>
    </xdr:from>
    <xdr:ext cx="304800" cy="314325"/>
    <xdr:sp macro="" textlink="">
      <xdr:nvSpPr>
        <xdr:cNvPr id="2935" name="AutoShape 300">
          <a:hlinkClick xmlns:r="http://schemas.openxmlformats.org/officeDocument/2006/relationships" r:id="rId149" tgtFrame="_blank" tooltip="Go to the Message Board Forum!"/>
          <a:extLst>
            <a:ext uri="{FF2B5EF4-FFF2-40B4-BE49-F238E27FC236}">
              <a16:creationId xmlns:a16="http://schemas.microsoft.com/office/drawing/2014/main" id="{6EE28D22-3B25-4507-ADA0-6AA10FF41D9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553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51</xdr:row>
      <xdr:rowOff>0</xdr:rowOff>
    </xdr:from>
    <xdr:ext cx="304800" cy="314325"/>
    <xdr:sp macro="" textlink="">
      <xdr:nvSpPr>
        <xdr:cNvPr id="2936" name="AutoShape 30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900D2FC0-027C-410E-845A-D7A2D3AB82A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744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51</xdr:row>
      <xdr:rowOff>0</xdr:rowOff>
    </xdr:from>
    <xdr:ext cx="304800" cy="314325"/>
    <xdr:sp macro="" textlink="">
      <xdr:nvSpPr>
        <xdr:cNvPr id="2937" name="AutoShape 304">
          <a:hlinkClick xmlns:r="http://schemas.openxmlformats.org/officeDocument/2006/relationships" r:id="" tooltip="Information updated on 2023-04-01 13:45:01"/>
          <a:extLst>
            <a:ext uri="{FF2B5EF4-FFF2-40B4-BE49-F238E27FC236}">
              <a16:creationId xmlns:a16="http://schemas.microsoft.com/office/drawing/2014/main" id="{4619F653-C63D-4C9C-BECC-050334846855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744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51</xdr:row>
      <xdr:rowOff>0</xdr:rowOff>
    </xdr:from>
    <xdr:ext cx="304800" cy="314325"/>
    <xdr:sp macro="" textlink="">
      <xdr:nvSpPr>
        <xdr:cNvPr id="2938" name="AutoShape 30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4A9C900E-22A2-4C67-8219-F8873927541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744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51</xdr:row>
      <xdr:rowOff>0</xdr:rowOff>
    </xdr:from>
    <xdr:ext cx="304800" cy="314325"/>
    <xdr:sp macro="" textlink="">
      <xdr:nvSpPr>
        <xdr:cNvPr id="2939" name="AutoShape 306">
          <a:hlinkClick xmlns:r="http://schemas.openxmlformats.org/officeDocument/2006/relationships" r:id="rId152" tgtFrame="_blank" tooltip="Go to the Message Board Forum!"/>
          <a:extLst>
            <a:ext uri="{FF2B5EF4-FFF2-40B4-BE49-F238E27FC236}">
              <a16:creationId xmlns:a16="http://schemas.microsoft.com/office/drawing/2014/main" id="{D0FF538D-F60E-4867-9643-2C29E8DBF1C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744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304800" cy="314325"/>
    <xdr:sp macro="" textlink="">
      <xdr:nvSpPr>
        <xdr:cNvPr id="2940" name="AutoShape 30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7D828767-DC84-4F9B-8BF5-B8A10FFE2FA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934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304800" cy="314325"/>
    <xdr:sp macro="" textlink="">
      <xdr:nvSpPr>
        <xdr:cNvPr id="2941" name="AutoShape 310">
          <a:hlinkClick xmlns:r="http://schemas.openxmlformats.org/officeDocument/2006/relationships" r:id="" tooltip="Information updated on 2021-11-25 11:29:13"/>
          <a:extLst>
            <a:ext uri="{FF2B5EF4-FFF2-40B4-BE49-F238E27FC236}">
              <a16:creationId xmlns:a16="http://schemas.microsoft.com/office/drawing/2014/main" id="{08C2C4EA-509C-4F50-BDD2-5C82ED26CBE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934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304800" cy="314325"/>
    <xdr:sp macro="" textlink="">
      <xdr:nvSpPr>
        <xdr:cNvPr id="2942" name="AutoShape 31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935EF8AB-78DA-4125-BAF2-EDEB8A4EF60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934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304800" cy="314325"/>
    <xdr:sp macro="" textlink="">
      <xdr:nvSpPr>
        <xdr:cNvPr id="2943" name="AutoShape 312">
          <a:hlinkClick xmlns:r="http://schemas.openxmlformats.org/officeDocument/2006/relationships" r:id="rId155" tgtFrame="_blank" tooltip="Go to the Message Board Forum!"/>
          <a:extLst>
            <a:ext uri="{FF2B5EF4-FFF2-40B4-BE49-F238E27FC236}">
              <a16:creationId xmlns:a16="http://schemas.microsoft.com/office/drawing/2014/main" id="{2ED84368-4721-44FA-AE45-DBE5AD39274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934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304800" cy="314325"/>
    <xdr:sp macro="" textlink="">
      <xdr:nvSpPr>
        <xdr:cNvPr id="2944" name="AutoShape 31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E93C2ACB-49CB-42C0-AC16-B5301047593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125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304800" cy="314325"/>
    <xdr:sp macro="" textlink="">
      <xdr:nvSpPr>
        <xdr:cNvPr id="2945" name="AutoShape 316">
          <a:hlinkClick xmlns:r="http://schemas.openxmlformats.org/officeDocument/2006/relationships" r:id="" tooltip="Information updated on 2022-11-14 16:40:49"/>
          <a:extLst>
            <a:ext uri="{FF2B5EF4-FFF2-40B4-BE49-F238E27FC236}">
              <a16:creationId xmlns:a16="http://schemas.microsoft.com/office/drawing/2014/main" id="{7FEB72E4-B303-423B-84C3-9AB29E01A8B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125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304800" cy="314325"/>
    <xdr:sp macro="" textlink="">
      <xdr:nvSpPr>
        <xdr:cNvPr id="2946" name="AutoShape 31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DDCB6D19-8D74-4412-A73F-FB728D91F16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125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304800" cy="314325"/>
    <xdr:sp macro="" textlink="">
      <xdr:nvSpPr>
        <xdr:cNvPr id="2947" name="AutoShape 318">
          <a:hlinkClick xmlns:r="http://schemas.openxmlformats.org/officeDocument/2006/relationships" r:id="rId158" tgtFrame="_blank" tooltip="Go to the Message Board Forum!"/>
          <a:extLst>
            <a:ext uri="{FF2B5EF4-FFF2-40B4-BE49-F238E27FC236}">
              <a16:creationId xmlns:a16="http://schemas.microsoft.com/office/drawing/2014/main" id="{A10A07A0-76E4-4519-A25E-5EDFB6E6D21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125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54</xdr:row>
      <xdr:rowOff>0</xdr:rowOff>
    </xdr:from>
    <xdr:ext cx="304800" cy="314325"/>
    <xdr:sp macro="" textlink="">
      <xdr:nvSpPr>
        <xdr:cNvPr id="2948" name="AutoShape 32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00141BEE-15B5-4D8A-BC59-23F52B425F7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315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54</xdr:row>
      <xdr:rowOff>0</xdr:rowOff>
    </xdr:from>
    <xdr:ext cx="304800" cy="314325"/>
    <xdr:sp macro="" textlink="">
      <xdr:nvSpPr>
        <xdr:cNvPr id="2949" name="AutoShape 322">
          <a:hlinkClick xmlns:r="http://schemas.openxmlformats.org/officeDocument/2006/relationships" r:id="" tooltip="Information updated on 2023-01-21 14:01:57"/>
          <a:extLst>
            <a:ext uri="{FF2B5EF4-FFF2-40B4-BE49-F238E27FC236}">
              <a16:creationId xmlns:a16="http://schemas.microsoft.com/office/drawing/2014/main" id="{4D6D2337-3030-41F2-804E-3A210027C5B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315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54</xdr:row>
      <xdr:rowOff>0</xdr:rowOff>
    </xdr:from>
    <xdr:ext cx="304800" cy="314325"/>
    <xdr:sp macro="" textlink="">
      <xdr:nvSpPr>
        <xdr:cNvPr id="2950" name="AutoShape 32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8248158F-AA29-44C7-BD23-7110CE21396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315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54</xdr:row>
      <xdr:rowOff>0</xdr:rowOff>
    </xdr:from>
    <xdr:ext cx="304800" cy="314325"/>
    <xdr:sp macro="" textlink="">
      <xdr:nvSpPr>
        <xdr:cNvPr id="2951" name="AutoShape 324">
          <a:hlinkClick xmlns:r="http://schemas.openxmlformats.org/officeDocument/2006/relationships" r:id="rId161" tgtFrame="_blank" tooltip="Go to the Message Board Forum!"/>
          <a:extLst>
            <a:ext uri="{FF2B5EF4-FFF2-40B4-BE49-F238E27FC236}">
              <a16:creationId xmlns:a16="http://schemas.microsoft.com/office/drawing/2014/main" id="{6AF987B8-B606-4116-9520-4C6945754B3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315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304800" cy="314325"/>
    <xdr:sp macro="" textlink="">
      <xdr:nvSpPr>
        <xdr:cNvPr id="2952" name="AutoShape 32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8402790C-91CF-4EAD-9AEF-3CBE0FFA23D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506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304800" cy="314325"/>
    <xdr:sp macro="" textlink="">
      <xdr:nvSpPr>
        <xdr:cNvPr id="2953" name="AutoShape 328">
          <a:hlinkClick xmlns:r="http://schemas.openxmlformats.org/officeDocument/2006/relationships" r:id="" tooltip="Information updated on 2023-02-12 13:21:35"/>
          <a:extLst>
            <a:ext uri="{FF2B5EF4-FFF2-40B4-BE49-F238E27FC236}">
              <a16:creationId xmlns:a16="http://schemas.microsoft.com/office/drawing/2014/main" id="{249FCBC4-8B81-4D2C-A18E-35F44889FDB9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506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304800" cy="314325"/>
    <xdr:sp macro="" textlink="">
      <xdr:nvSpPr>
        <xdr:cNvPr id="2954" name="AutoShape 32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0233A1B6-CAB9-4E2C-8254-8F13B1D44D4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506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304800" cy="314325"/>
    <xdr:sp macro="" textlink="">
      <xdr:nvSpPr>
        <xdr:cNvPr id="2955" name="AutoShape 330">
          <a:hlinkClick xmlns:r="http://schemas.openxmlformats.org/officeDocument/2006/relationships" r:id="rId164" tgtFrame="_blank" tooltip="Go to the Message Board Forum!"/>
          <a:extLst>
            <a:ext uri="{FF2B5EF4-FFF2-40B4-BE49-F238E27FC236}">
              <a16:creationId xmlns:a16="http://schemas.microsoft.com/office/drawing/2014/main" id="{B6392E81-7642-41FF-AEA3-215EF50BF8F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506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56</xdr:row>
      <xdr:rowOff>0</xdr:rowOff>
    </xdr:from>
    <xdr:ext cx="304800" cy="314325"/>
    <xdr:sp macro="" textlink="">
      <xdr:nvSpPr>
        <xdr:cNvPr id="2956" name="AutoShape 33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E43B97BC-DB55-4AFC-A6AA-EAD37B66B99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696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56</xdr:row>
      <xdr:rowOff>0</xdr:rowOff>
    </xdr:from>
    <xdr:ext cx="304800" cy="314325"/>
    <xdr:sp macro="" textlink="">
      <xdr:nvSpPr>
        <xdr:cNvPr id="2957" name="AutoShape 334">
          <a:hlinkClick xmlns:r="http://schemas.openxmlformats.org/officeDocument/2006/relationships" r:id="" tooltip="Information updated on 2022-11-01 14:39:42"/>
          <a:extLst>
            <a:ext uri="{FF2B5EF4-FFF2-40B4-BE49-F238E27FC236}">
              <a16:creationId xmlns:a16="http://schemas.microsoft.com/office/drawing/2014/main" id="{5C2B2B69-1206-48DC-AC3E-89E4D3E3259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696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56</xdr:row>
      <xdr:rowOff>0</xdr:rowOff>
    </xdr:from>
    <xdr:ext cx="304800" cy="314325"/>
    <xdr:sp macro="" textlink="">
      <xdr:nvSpPr>
        <xdr:cNvPr id="2958" name="AutoShape 33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365D5B2A-65B8-4076-BBF9-025F06DC206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696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56</xdr:row>
      <xdr:rowOff>0</xdr:rowOff>
    </xdr:from>
    <xdr:ext cx="304800" cy="314325"/>
    <xdr:sp macro="" textlink="">
      <xdr:nvSpPr>
        <xdr:cNvPr id="2959" name="AutoShape 336">
          <a:hlinkClick xmlns:r="http://schemas.openxmlformats.org/officeDocument/2006/relationships" r:id="rId167" tgtFrame="_blank" tooltip="Go to the Message Board Forum!"/>
          <a:extLst>
            <a:ext uri="{FF2B5EF4-FFF2-40B4-BE49-F238E27FC236}">
              <a16:creationId xmlns:a16="http://schemas.microsoft.com/office/drawing/2014/main" id="{E6BB3283-C93E-4C4D-958D-B9AEE498F3A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696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57</xdr:row>
      <xdr:rowOff>0</xdr:rowOff>
    </xdr:from>
    <xdr:ext cx="304800" cy="314325"/>
    <xdr:sp macro="" textlink="">
      <xdr:nvSpPr>
        <xdr:cNvPr id="2960" name="AutoShape 33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0149CFF5-FF83-4BD3-9ABE-A13879B0CBB9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887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57</xdr:row>
      <xdr:rowOff>0</xdr:rowOff>
    </xdr:from>
    <xdr:ext cx="304800" cy="314325"/>
    <xdr:sp macro="" textlink="">
      <xdr:nvSpPr>
        <xdr:cNvPr id="2961" name="AutoShape 340">
          <a:hlinkClick xmlns:r="http://schemas.openxmlformats.org/officeDocument/2006/relationships" r:id="" tooltip="Information updated on 2014-01-13 10:31:01"/>
          <a:extLst>
            <a:ext uri="{FF2B5EF4-FFF2-40B4-BE49-F238E27FC236}">
              <a16:creationId xmlns:a16="http://schemas.microsoft.com/office/drawing/2014/main" id="{96FB610C-CAB8-40DE-888F-95F74007937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887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57</xdr:row>
      <xdr:rowOff>0</xdr:rowOff>
    </xdr:from>
    <xdr:ext cx="304800" cy="314325"/>
    <xdr:sp macro="" textlink="">
      <xdr:nvSpPr>
        <xdr:cNvPr id="2962" name="AutoShape 34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414961F4-232F-49F9-AE6C-AE676F44C22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887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57</xdr:row>
      <xdr:rowOff>0</xdr:rowOff>
    </xdr:from>
    <xdr:ext cx="304800" cy="314325"/>
    <xdr:sp macro="" textlink="">
      <xdr:nvSpPr>
        <xdr:cNvPr id="2963" name="AutoShape 342">
          <a:hlinkClick xmlns:r="http://schemas.openxmlformats.org/officeDocument/2006/relationships" r:id="rId170" tgtFrame="_blank" tooltip="Go to the Message Board Forum!"/>
          <a:extLst>
            <a:ext uri="{FF2B5EF4-FFF2-40B4-BE49-F238E27FC236}">
              <a16:creationId xmlns:a16="http://schemas.microsoft.com/office/drawing/2014/main" id="{296594EE-9955-42A7-ACB5-A0CB7DEF5C0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887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58</xdr:row>
      <xdr:rowOff>0</xdr:rowOff>
    </xdr:from>
    <xdr:ext cx="304800" cy="314325"/>
    <xdr:sp macro="" textlink="">
      <xdr:nvSpPr>
        <xdr:cNvPr id="2964" name="AutoShape 34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7C490975-9957-421B-B7E4-7B51B7A7D48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077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58</xdr:row>
      <xdr:rowOff>0</xdr:rowOff>
    </xdr:from>
    <xdr:ext cx="304800" cy="314325"/>
    <xdr:sp macro="" textlink="">
      <xdr:nvSpPr>
        <xdr:cNvPr id="2965" name="AutoShape 346">
          <a:hlinkClick xmlns:r="http://schemas.openxmlformats.org/officeDocument/2006/relationships" r:id="" tooltip="Information updated on 2023-03-11 22:13:16"/>
          <a:extLst>
            <a:ext uri="{FF2B5EF4-FFF2-40B4-BE49-F238E27FC236}">
              <a16:creationId xmlns:a16="http://schemas.microsoft.com/office/drawing/2014/main" id="{B87AA07D-7C89-4D02-86F3-B1CBEE46FC5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077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58</xdr:row>
      <xdr:rowOff>0</xdr:rowOff>
    </xdr:from>
    <xdr:ext cx="304800" cy="314325"/>
    <xdr:sp macro="" textlink="">
      <xdr:nvSpPr>
        <xdr:cNvPr id="2966" name="AutoShape 34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837803A2-A8FB-4770-B6C5-C33767BC3F6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077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58</xdr:row>
      <xdr:rowOff>0</xdr:rowOff>
    </xdr:from>
    <xdr:ext cx="304800" cy="314325"/>
    <xdr:sp macro="" textlink="">
      <xdr:nvSpPr>
        <xdr:cNvPr id="2967" name="AutoShape 348">
          <a:hlinkClick xmlns:r="http://schemas.openxmlformats.org/officeDocument/2006/relationships" r:id="rId173" tgtFrame="_blank" tooltip="Go to the Message Board Forum!"/>
          <a:extLst>
            <a:ext uri="{FF2B5EF4-FFF2-40B4-BE49-F238E27FC236}">
              <a16:creationId xmlns:a16="http://schemas.microsoft.com/office/drawing/2014/main" id="{37683A8A-7177-4104-9239-8C5EA4FADE7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077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59</xdr:row>
      <xdr:rowOff>0</xdr:rowOff>
    </xdr:from>
    <xdr:ext cx="304800" cy="314325"/>
    <xdr:sp macro="" textlink="">
      <xdr:nvSpPr>
        <xdr:cNvPr id="2968" name="AutoShape 35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D1900BA9-5933-4AAF-B05E-B240D4EC7A7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268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59</xdr:row>
      <xdr:rowOff>0</xdr:rowOff>
    </xdr:from>
    <xdr:ext cx="304800" cy="314325"/>
    <xdr:sp macro="" textlink="">
      <xdr:nvSpPr>
        <xdr:cNvPr id="2969" name="AutoShape 352">
          <a:hlinkClick xmlns:r="http://schemas.openxmlformats.org/officeDocument/2006/relationships" r:id="" tooltip="Information updated on 2023-01-11 19:43:28"/>
          <a:extLst>
            <a:ext uri="{FF2B5EF4-FFF2-40B4-BE49-F238E27FC236}">
              <a16:creationId xmlns:a16="http://schemas.microsoft.com/office/drawing/2014/main" id="{3CEF9BCD-C655-4436-9230-A0076F467455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268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59</xdr:row>
      <xdr:rowOff>0</xdr:rowOff>
    </xdr:from>
    <xdr:ext cx="304800" cy="314325"/>
    <xdr:sp macro="" textlink="">
      <xdr:nvSpPr>
        <xdr:cNvPr id="2970" name="AutoShape 35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EE3A01E1-CA21-448E-BB44-53BB303443CC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268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59</xdr:row>
      <xdr:rowOff>0</xdr:rowOff>
    </xdr:from>
    <xdr:ext cx="304800" cy="314325"/>
    <xdr:sp macro="" textlink="">
      <xdr:nvSpPr>
        <xdr:cNvPr id="2971" name="AutoShape 354">
          <a:hlinkClick xmlns:r="http://schemas.openxmlformats.org/officeDocument/2006/relationships" r:id="rId176" tgtFrame="_blank" tooltip="Go to the Message Board Forum!"/>
          <a:extLst>
            <a:ext uri="{FF2B5EF4-FFF2-40B4-BE49-F238E27FC236}">
              <a16:creationId xmlns:a16="http://schemas.microsoft.com/office/drawing/2014/main" id="{8D4BE8BE-E8DA-4BE4-B02E-C07F6136E2EC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268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60</xdr:row>
      <xdr:rowOff>0</xdr:rowOff>
    </xdr:from>
    <xdr:ext cx="304800" cy="314325"/>
    <xdr:sp macro="" textlink="">
      <xdr:nvSpPr>
        <xdr:cNvPr id="2972" name="AutoShape 35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851B6584-5073-472C-9E77-FC3DF82AA869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611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60</xdr:row>
      <xdr:rowOff>0</xdr:rowOff>
    </xdr:from>
    <xdr:ext cx="304800" cy="314325"/>
    <xdr:sp macro="" textlink="">
      <xdr:nvSpPr>
        <xdr:cNvPr id="2973" name="AutoShape 358">
          <a:hlinkClick xmlns:r="http://schemas.openxmlformats.org/officeDocument/2006/relationships" r:id="" tooltip="Information updated on 2023-02-09 13:54:05"/>
          <a:extLst>
            <a:ext uri="{FF2B5EF4-FFF2-40B4-BE49-F238E27FC236}">
              <a16:creationId xmlns:a16="http://schemas.microsoft.com/office/drawing/2014/main" id="{2485F8FC-7B98-41CF-9EB9-058AAEDC7DC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611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60</xdr:row>
      <xdr:rowOff>0</xdr:rowOff>
    </xdr:from>
    <xdr:ext cx="304800" cy="314325"/>
    <xdr:sp macro="" textlink="">
      <xdr:nvSpPr>
        <xdr:cNvPr id="2974" name="AutoShape 35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48ABC766-A425-47C9-BF3C-33F9E5EF867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611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60</xdr:row>
      <xdr:rowOff>0</xdr:rowOff>
    </xdr:from>
    <xdr:ext cx="304800" cy="314325"/>
    <xdr:sp macro="" textlink="">
      <xdr:nvSpPr>
        <xdr:cNvPr id="2975" name="AutoShape 360">
          <a:hlinkClick xmlns:r="http://schemas.openxmlformats.org/officeDocument/2006/relationships" r:id="rId179" tgtFrame="_blank" tooltip="Go to the Message Board Forum!"/>
          <a:extLst>
            <a:ext uri="{FF2B5EF4-FFF2-40B4-BE49-F238E27FC236}">
              <a16:creationId xmlns:a16="http://schemas.microsoft.com/office/drawing/2014/main" id="{B12376B3-0914-4E90-A825-54E7B405A82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611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61</xdr:row>
      <xdr:rowOff>0</xdr:rowOff>
    </xdr:from>
    <xdr:ext cx="304800" cy="314325"/>
    <xdr:sp macro="" textlink="">
      <xdr:nvSpPr>
        <xdr:cNvPr id="2976" name="AutoShape 36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4BE93000-A017-4F72-98FB-09E295E5FA5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801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61</xdr:row>
      <xdr:rowOff>0</xdr:rowOff>
    </xdr:from>
    <xdr:ext cx="304800" cy="314325"/>
    <xdr:sp macro="" textlink="">
      <xdr:nvSpPr>
        <xdr:cNvPr id="2977" name="AutoShape 364">
          <a:hlinkClick xmlns:r="http://schemas.openxmlformats.org/officeDocument/2006/relationships" r:id="" tooltip="Information updated on 2023-03-09 19:48:07"/>
          <a:extLst>
            <a:ext uri="{FF2B5EF4-FFF2-40B4-BE49-F238E27FC236}">
              <a16:creationId xmlns:a16="http://schemas.microsoft.com/office/drawing/2014/main" id="{B759430C-3353-4831-B676-91258DD5E9B5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801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61</xdr:row>
      <xdr:rowOff>0</xdr:rowOff>
    </xdr:from>
    <xdr:ext cx="304800" cy="314325"/>
    <xdr:sp macro="" textlink="">
      <xdr:nvSpPr>
        <xdr:cNvPr id="2978" name="AutoShape 36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2031A68C-831E-4214-9A8C-4482B9B8636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801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61</xdr:row>
      <xdr:rowOff>0</xdr:rowOff>
    </xdr:from>
    <xdr:ext cx="304800" cy="314325"/>
    <xdr:sp macro="" textlink="">
      <xdr:nvSpPr>
        <xdr:cNvPr id="2979" name="AutoShape 366">
          <a:hlinkClick xmlns:r="http://schemas.openxmlformats.org/officeDocument/2006/relationships" r:id="rId182" tgtFrame="_blank" tooltip="Go to the Message Board Forum!"/>
          <a:extLst>
            <a:ext uri="{FF2B5EF4-FFF2-40B4-BE49-F238E27FC236}">
              <a16:creationId xmlns:a16="http://schemas.microsoft.com/office/drawing/2014/main" id="{0D902599-BCAD-47C7-8BE4-928299D3682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801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304800" cy="314325"/>
    <xdr:sp macro="" textlink="">
      <xdr:nvSpPr>
        <xdr:cNvPr id="2980" name="AutoShape 36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A2C935A5-6501-4CBF-B57C-6477B152E4C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992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304800" cy="314325"/>
    <xdr:sp macro="" textlink="">
      <xdr:nvSpPr>
        <xdr:cNvPr id="2981" name="AutoShape 370">
          <a:hlinkClick xmlns:r="http://schemas.openxmlformats.org/officeDocument/2006/relationships" r:id="" tooltip="Information updated on 2023-03-25 19:34:17"/>
          <a:extLst>
            <a:ext uri="{FF2B5EF4-FFF2-40B4-BE49-F238E27FC236}">
              <a16:creationId xmlns:a16="http://schemas.microsoft.com/office/drawing/2014/main" id="{710CCEAE-7CF4-48AB-9DC1-6737B842BE8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992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304800" cy="314325"/>
    <xdr:sp macro="" textlink="">
      <xdr:nvSpPr>
        <xdr:cNvPr id="2982" name="AutoShape 37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94CAF880-919E-4637-AB37-82AB036296E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992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304800" cy="314325"/>
    <xdr:sp macro="" textlink="">
      <xdr:nvSpPr>
        <xdr:cNvPr id="2983" name="AutoShape 372">
          <a:hlinkClick xmlns:r="http://schemas.openxmlformats.org/officeDocument/2006/relationships" r:id="rId185" tgtFrame="_blank" tooltip="Go to the Message Board Forum!"/>
          <a:extLst>
            <a:ext uri="{FF2B5EF4-FFF2-40B4-BE49-F238E27FC236}">
              <a16:creationId xmlns:a16="http://schemas.microsoft.com/office/drawing/2014/main" id="{E9300B48-414A-4CCA-A89E-89077040ED15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992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63</xdr:row>
      <xdr:rowOff>0</xdr:rowOff>
    </xdr:from>
    <xdr:ext cx="304800" cy="314325"/>
    <xdr:sp macro="" textlink="">
      <xdr:nvSpPr>
        <xdr:cNvPr id="2984" name="AutoShape 37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1E8BDBE4-EED5-4B55-9A55-BA20198FCAB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182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63</xdr:row>
      <xdr:rowOff>0</xdr:rowOff>
    </xdr:from>
    <xdr:ext cx="304800" cy="314325"/>
    <xdr:sp macro="" textlink="">
      <xdr:nvSpPr>
        <xdr:cNvPr id="2985" name="AutoShape 376">
          <a:hlinkClick xmlns:r="http://schemas.openxmlformats.org/officeDocument/2006/relationships" r:id="" tooltip="Information updated on 2020-01-07 16:18:11"/>
          <a:extLst>
            <a:ext uri="{FF2B5EF4-FFF2-40B4-BE49-F238E27FC236}">
              <a16:creationId xmlns:a16="http://schemas.microsoft.com/office/drawing/2014/main" id="{E42527A4-B16F-4BE7-91A8-080ACBDB997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182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63</xdr:row>
      <xdr:rowOff>0</xdr:rowOff>
    </xdr:from>
    <xdr:ext cx="304800" cy="314325"/>
    <xdr:sp macro="" textlink="">
      <xdr:nvSpPr>
        <xdr:cNvPr id="2986" name="AutoShape 37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623ADB30-0B30-4FF3-9A3E-7E339A08D84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182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63</xdr:row>
      <xdr:rowOff>0</xdr:rowOff>
    </xdr:from>
    <xdr:ext cx="304800" cy="314325"/>
    <xdr:sp macro="" textlink="">
      <xdr:nvSpPr>
        <xdr:cNvPr id="2987" name="AutoShape 378">
          <a:hlinkClick xmlns:r="http://schemas.openxmlformats.org/officeDocument/2006/relationships" r:id="rId188" tgtFrame="_blank" tooltip="Go to the Message Board Forum!"/>
          <a:extLst>
            <a:ext uri="{FF2B5EF4-FFF2-40B4-BE49-F238E27FC236}">
              <a16:creationId xmlns:a16="http://schemas.microsoft.com/office/drawing/2014/main" id="{26A10148-B773-4CFE-98B4-8F3716986645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182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64</xdr:row>
      <xdr:rowOff>0</xdr:rowOff>
    </xdr:from>
    <xdr:ext cx="304800" cy="314325"/>
    <xdr:sp macro="" textlink="">
      <xdr:nvSpPr>
        <xdr:cNvPr id="2988" name="AutoShape 38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1C3371DD-6B4A-4BB5-9DBF-AE802FA82B7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373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64</xdr:row>
      <xdr:rowOff>0</xdr:rowOff>
    </xdr:from>
    <xdr:ext cx="304800" cy="314325"/>
    <xdr:sp macro="" textlink="">
      <xdr:nvSpPr>
        <xdr:cNvPr id="2989" name="AutoShape 382">
          <a:hlinkClick xmlns:r="http://schemas.openxmlformats.org/officeDocument/2006/relationships" r:id="" tooltip="Information updated on 2017-02-25 08:44:43"/>
          <a:extLst>
            <a:ext uri="{FF2B5EF4-FFF2-40B4-BE49-F238E27FC236}">
              <a16:creationId xmlns:a16="http://schemas.microsoft.com/office/drawing/2014/main" id="{CDC55496-29A5-45CD-8D5D-D78EDB070BBE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373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64</xdr:row>
      <xdr:rowOff>0</xdr:rowOff>
    </xdr:from>
    <xdr:ext cx="304800" cy="314325"/>
    <xdr:sp macro="" textlink="">
      <xdr:nvSpPr>
        <xdr:cNvPr id="2990" name="AutoShape 38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AD9E6963-7C7A-4668-AA5B-DAD592158BFC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373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64</xdr:row>
      <xdr:rowOff>0</xdr:rowOff>
    </xdr:from>
    <xdr:ext cx="304800" cy="314325"/>
    <xdr:sp macro="" textlink="">
      <xdr:nvSpPr>
        <xdr:cNvPr id="2991" name="AutoShape 384">
          <a:hlinkClick xmlns:r="http://schemas.openxmlformats.org/officeDocument/2006/relationships" r:id="rId191" tgtFrame="_blank" tooltip="Go to the Message Board Forum!"/>
          <a:extLst>
            <a:ext uri="{FF2B5EF4-FFF2-40B4-BE49-F238E27FC236}">
              <a16:creationId xmlns:a16="http://schemas.microsoft.com/office/drawing/2014/main" id="{215B6468-BF4C-45FE-9558-4B5A7468315A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373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65</xdr:row>
      <xdr:rowOff>0</xdr:rowOff>
    </xdr:from>
    <xdr:ext cx="304800" cy="314325"/>
    <xdr:sp macro="" textlink="">
      <xdr:nvSpPr>
        <xdr:cNvPr id="2992" name="AutoShape 38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74876B18-375F-4EDD-A489-7A62E839A05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563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65</xdr:row>
      <xdr:rowOff>0</xdr:rowOff>
    </xdr:from>
    <xdr:ext cx="304800" cy="314325"/>
    <xdr:sp macro="" textlink="">
      <xdr:nvSpPr>
        <xdr:cNvPr id="2993" name="AutoShape 388">
          <a:hlinkClick xmlns:r="http://schemas.openxmlformats.org/officeDocument/2006/relationships" r:id="" tooltip="Information updated on 2023-03-30 15:04:26"/>
          <a:extLst>
            <a:ext uri="{FF2B5EF4-FFF2-40B4-BE49-F238E27FC236}">
              <a16:creationId xmlns:a16="http://schemas.microsoft.com/office/drawing/2014/main" id="{AD645288-58CC-4FA1-B230-0084B3757B6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563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65</xdr:row>
      <xdr:rowOff>0</xdr:rowOff>
    </xdr:from>
    <xdr:ext cx="304800" cy="314325"/>
    <xdr:sp macro="" textlink="">
      <xdr:nvSpPr>
        <xdr:cNvPr id="2994" name="AutoShape 38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98438486-F87C-4B56-8D62-687FA7268D2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563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65</xdr:row>
      <xdr:rowOff>0</xdr:rowOff>
    </xdr:from>
    <xdr:ext cx="304800" cy="314325"/>
    <xdr:sp macro="" textlink="">
      <xdr:nvSpPr>
        <xdr:cNvPr id="2995" name="AutoShape 390">
          <a:hlinkClick xmlns:r="http://schemas.openxmlformats.org/officeDocument/2006/relationships" r:id="rId194" tgtFrame="_blank" tooltip="Go to the Message Board Forum!"/>
          <a:extLst>
            <a:ext uri="{FF2B5EF4-FFF2-40B4-BE49-F238E27FC236}">
              <a16:creationId xmlns:a16="http://schemas.microsoft.com/office/drawing/2014/main" id="{D44E7328-62DC-4E9A-9308-4D4961DFAE2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563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304800" cy="314325"/>
    <xdr:sp macro="" textlink="">
      <xdr:nvSpPr>
        <xdr:cNvPr id="2996" name="AutoShape 39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54494C3E-7F98-4C0C-9887-F3C8583100BC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754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304800" cy="314325"/>
    <xdr:sp macro="" textlink="">
      <xdr:nvSpPr>
        <xdr:cNvPr id="2997" name="AutoShape 394">
          <a:hlinkClick xmlns:r="http://schemas.openxmlformats.org/officeDocument/2006/relationships" r:id="" tooltip="Information updated on 2023-01-12 19:30:33"/>
          <a:extLst>
            <a:ext uri="{FF2B5EF4-FFF2-40B4-BE49-F238E27FC236}">
              <a16:creationId xmlns:a16="http://schemas.microsoft.com/office/drawing/2014/main" id="{5E3FB44B-A969-4540-B810-D7B610930BE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754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304800" cy="314325"/>
    <xdr:sp macro="" textlink="">
      <xdr:nvSpPr>
        <xdr:cNvPr id="2998" name="AutoShape 39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69C1A728-5931-4A29-858C-8AEA50D14B9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754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304800" cy="314325"/>
    <xdr:sp macro="" textlink="">
      <xdr:nvSpPr>
        <xdr:cNvPr id="2999" name="AutoShape 396">
          <a:hlinkClick xmlns:r="http://schemas.openxmlformats.org/officeDocument/2006/relationships" r:id="rId197" tgtFrame="_blank" tooltip="Go to the Message Board Forum!"/>
          <a:extLst>
            <a:ext uri="{FF2B5EF4-FFF2-40B4-BE49-F238E27FC236}">
              <a16:creationId xmlns:a16="http://schemas.microsoft.com/office/drawing/2014/main" id="{5DDE359D-CCA2-4298-BFEB-B23DC93A86C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754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67</xdr:row>
      <xdr:rowOff>0</xdr:rowOff>
    </xdr:from>
    <xdr:ext cx="304800" cy="314325"/>
    <xdr:sp macro="" textlink="">
      <xdr:nvSpPr>
        <xdr:cNvPr id="3000" name="AutoShape 39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B3F22C0E-6CE5-40A4-9CC7-8CF53777E69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944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67</xdr:row>
      <xdr:rowOff>0</xdr:rowOff>
    </xdr:from>
    <xdr:ext cx="304800" cy="314325"/>
    <xdr:sp macro="" textlink="">
      <xdr:nvSpPr>
        <xdr:cNvPr id="3001" name="AutoShape 400">
          <a:hlinkClick xmlns:r="http://schemas.openxmlformats.org/officeDocument/2006/relationships" r:id="" tooltip="Information updated on 2023-01-10 18:46:56"/>
          <a:extLst>
            <a:ext uri="{FF2B5EF4-FFF2-40B4-BE49-F238E27FC236}">
              <a16:creationId xmlns:a16="http://schemas.microsoft.com/office/drawing/2014/main" id="{7A500775-4D3D-4755-A0BA-263F5763706C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944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67</xdr:row>
      <xdr:rowOff>0</xdr:rowOff>
    </xdr:from>
    <xdr:ext cx="304800" cy="314325"/>
    <xdr:sp macro="" textlink="">
      <xdr:nvSpPr>
        <xdr:cNvPr id="3002" name="AutoShape 40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38EAD951-C9F3-43C8-9573-B113CC03FCC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944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67</xdr:row>
      <xdr:rowOff>0</xdr:rowOff>
    </xdr:from>
    <xdr:ext cx="304800" cy="314325"/>
    <xdr:sp macro="" textlink="">
      <xdr:nvSpPr>
        <xdr:cNvPr id="3003" name="AutoShape 402">
          <a:hlinkClick xmlns:r="http://schemas.openxmlformats.org/officeDocument/2006/relationships" r:id="rId200" tgtFrame="_blank" tooltip="Go to the Message Board Forum!"/>
          <a:extLst>
            <a:ext uri="{FF2B5EF4-FFF2-40B4-BE49-F238E27FC236}">
              <a16:creationId xmlns:a16="http://schemas.microsoft.com/office/drawing/2014/main" id="{36FF1D2F-C13D-4161-AF10-399E7B068BD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944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68</xdr:row>
      <xdr:rowOff>0</xdr:rowOff>
    </xdr:from>
    <xdr:ext cx="304800" cy="314325"/>
    <xdr:sp macro="" textlink="">
      <xdr:nvSpPr>
        <xdr:cNvPr id="3004" name="AutoShape 40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E9E7BFF0-B3A9-4737-8CCE-7702C672221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5135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68</xdr:row>
      <xdr:rowOff>0</xdr:rowOff>
    </xdr:from>
    <xdr:ext cx="304800" cy="314325"/>
    <xdr:sp macro="" textlink="">
      <xdr:nvSpPr>
        <xdr:cNvPr id="3005" name="AutoShape 406">
          <a:hlinkClick xmlns:r="http://schemas.openxmlformats.org/officeDocument/2006/relationships" r:id="" tooltip="Information updated on 2023-01-05 10:38:51"/>
          <a:extLst>
            <a:ext uri="{FF2B5EF4-FFF2-40B4-BE49-F238E27FC236}">
              <a16:creationId xmlns:a16="http://schemas.microsoft.com/office/drawing/2014/main" id="{2E786CDD-787E-4B1E-BD72-7B7D428871FC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5135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68</xdr:row>
      <xdr:rowOff>0</xdr:rowOff>
    </xdr:from>
    <xdr:ext cx="304800" cy="314325"/>
    <xdr:sp macro="" textlink="">
      <xdr:nvSpPr>
        <xdr:cNvPr id="3006" name="AutoShape 40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F31BB066-DC8B-46F4-B3C6-88AB4B1BC0B5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5135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68</xdr:row>
      <xdr:rowOff>0</xdr:rowOff>
    </xdr:from>
    <xdr:ext cx="304800" cy="314325"/>
    <xdr:sp macro="" textlink="">
      <xdr:nvSpPr>
        <xdr:cNvPr id="3007" name="AutoShape 408">
          <a:hlinkClick xmlns:r="http://schemas.openxmlformats.org/officeDocument/2006/relationships" r:id="rId203" tgtFrame="_blank" tooltip="Go to the Message Board Forum!"/>
          <a:extLst>
            <a:ext uri="{FF2B5EF4-FFF2-40B4-BE49-F238E27FC236}">
              <a16:creationId xmlns:a16="http://schemas.microsoft.com/office/drawing/2014/main" id="{83CE617D-F1DA-4186-BBAC-A665EAF94E0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5135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69</xdr:row>
      <xdr:rowOff>0</xdr:rowOff>
    </xdr:from>
    <xdr:ext cx="304800" cy="314325"/>
    <xdr:sp macro="" textlink="">
      <xdr:nvSpPr>
        <xdr:cNvPr id="3008" name="AutoShape 41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CE5507BA-A5BB-428D-9ACE-EF2635B4D76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5325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69</xdr:row>
      <xdr:rowOff>0</xdr:rowOff>
    </xdr:from>
    <xdr:ext cx="304800" cy="314325"/>
    <xdr:sp macro="" textlink="">
      <xdr:nvSpPr>
        <xdr:cNvPr id="3009" name="AutoShape 412">
          <a:hlinkClick xmlns:r="http://schemas.openxmlformats.org/officeDocument/2006/relationships" r:id="" tooltip="Information updated on 2023-01-24 20:37:29"/>
          <a:extLst>
            <a:ext uri="{FF2B5EF4-FFF2-40B4-BE49-F238E27FC236}">
              <a16:creationId xmlns:a16="http://schemas.microsoft.com/office/drawing/2014/main" id="{34271D3B-C597-4F8D-8EF6-8EE8FE01D305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5325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69</xdr:row>
      <xdr:rowOff>0</xdr:rowOff>
    </xdr:from>
    <xdr:ext cx="304800" cy="314325"/>
    <xdr:sp macro="" textlink="">
      <xdr:nvSpPr>
        <xdr:cNvPr id="3010" name="AutoShape 41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2B69673C-836B-45B5-A94A-0B1A5462FB5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5325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69</xdr:row>
      <xdr:rowOff>0</xdr:rowOff>
    </xdr:from>
    <xdr:ext cx="304800" cy="314325"/>
    <xdr:sp macro="" textlink="">
      <xdr:nvSpPr>
        <xdr:cNvPr id="3011" name="AutoShape 414">
          <a:hlinkClick xmlns:r="http://schemas.openxmlformats.org/officeDocument/2006/relationships" r:id="rId206" tgtFrame="_blank" tooltip="Go to the Message Board Forum!"/>
          <a:extLst>
            <a:ext uri="{FF2B5EF4-FFF2-40B4-BE49-F238E27FC236}">
              <a16:creationId xmlns:a16="http://schemas.microsoft.com/office/drawing/2014/main" id="{CF2D9850-89FB-4AA1-8E70-D2F0330DBE3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5325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70</xdr:row>
      <xdr:rowOff>0</xdr:rowOff>
    </xdr:from>
    <xdr:ext cx="304800" cy="314325"/>
    <xdr:sp macro="" textlink="">
      <xdr:nvSpPr>
        <xdr:cNvPr id="3012" name="AutoShape 41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6D2A0552-D601-49D5-8395-6A5B522B92EE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5516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70</xdr:row>
      <xdr:rowOff>0</xdr:rowOff>
    </xdr:from>
    <xdr:ext cx="304800" cy="314325"/>
    <xdr:sp macro="" textlink="">
      <xdr:nvSpPr>
        <xdr:cNvPr id="3013" name="AutoShape 418">
          <a:hlinkClick xmlns:r="http://schemas.openxmlformats.org/officeDocument/2006/relationships" r:id="" tooltip="Information updated on 2023-04-03 13:25:34"/>
          <a:extLst>
            <a:ext uri="{FF2B5EF4-FFF2-40B4-BE49-F238E27FC236}">
              <a16:creationId xmlns:a16="http://schemas.microsoft.com/office/drawing/2014/main" id="{6B25A97D-0DBE-4609-A727-4E46CBCE1F4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5516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70</xdr:row>
      <xdr:rowOff>0</xdr:rowOff>
    </xdr:from>
    <xdr:ext cx="304800" cy="314325"/>
    <xdr:sp macro="" textlink="">
      <xdr:nvSpPr>
        <xdr:cNvPr id="3014" name="AutoShape 41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04E5F2AB-322F-4A51-AB21-E281432D5EF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5516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70</xdr:row>
      <xdr:rowOff>0</xdr:rowOff>
    </xdr:from>
    <xdr:ext cx="304800" cy="314325"/>
    <xdr:sp macro="" textlink="">
      <xdr:nvSpPr>
        <xdr:cNvPr id="3015" name="AutoShape 420">
          <a:hlinkClick xmlns:r="http://schemas.openxmlformats.org/officeDocument/2006/relationships" r:id="rId209" tgtFrame="_blank" tooltip="Go to the Message Board Forum!"/>
          <a:extLst>
            <a:ext uri="{FF2B5EF4-FFF2-40B4-BE49-F238E27FC236}">
              <a16:creationId xmlns:a16="http://schemas.microsoft.com/office/drawing/2014/main" id="{4AAEEA35-9377-4D8C-A5BF-FCDA5AB0C3A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5516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304800" cy="314325"/>
    <xdr:sp macro="" textlink="">
      <xdr:nvSpPr>
        <xdr:cNvPr id="3016" name="AutoShape 42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5EA16D5F-76C1-4DAC-92DB-0A42B136B6F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5706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304800" cy="314325"/>
    <xdr:sp macro="" textlink="">
      <xdr:nvSpPr>
        <xdr:cNvPr id="3017" name="AutoShape 424">
          <a:hlinkClick xmlns:r="http://schemas.openxmlformats.org/officeDocument/2006/relationships" r:id="" tooltip="Information updated on 2023-01-18 11:59:14"/>
          <a:extLst>
            <a:ext uri="{FF2B5EF4-FFF2-40B4-BE49-F238E27FC236}">
              <a16:creationId xmlns:a16="http://schemas.microsoft.com/office/drawing/2014/main" id="{827F8789-2AD0-44D1-8E84-F4FA46329D7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5706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304800" cy="314325"/>
    <xdr:sp macro="" textlink="">
      <xdr:nvSpPr>
        <xdr:cNvPr id="3018" name="AutoShape 42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5D2C4F2D-D6AB-4FA6-AEB7-6B231B4C03AC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5706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304800" cy="314325"/>
    <xdr:sp macro="" textlink="">
      <xdr:nvSpPr>
        <xdr:cNvPr id="3019" name="AutoShape 426">
          <a:hlinkClick xmlns:r="http://schemas.openxmlformats.org/officeDocument/2006/relationships" r:id="rId212" tgtFrame="_blank" tooltip="Go to the Message Board Forum!"/>
          <a:extLst>
            <a:ext uri="{FF2B5EF4-FFF2-40B4-BE49-F238E27FC236}">
              <a16:creationId xmlns:a16="http://schemas.microsoft.com/office/drawing/2014/main" id="{DAC01997-B22A-4EB6-AAE9-9FC25C613DA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5706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72</xdr:row>
      <xdr:rowOff>0</xdr:rowOff>
    </xdr:from>
    <xdr:ext cx="304800" cy="314325"/>
    <xdr:sp macro="" textlink="">
      <xdr:nvSpPr>
        <xdr:cNvPr id="3020" name="AutoShape 42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953E5112-E33B-46B3-BCB8-C64A910FFD9A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5897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72</xdr:row>
      <xdr:rowOff>0</xdr:rowOff>
    </xdr:from>
    <xdr:ext cx="304800" cy="314325"/>
    <xdr:sp macro="" textlink="">
      <xdr:nvSpPr>
        <xdr:cNvPr id="3021" name="AutoShape 430">
          <a:hlinkClick xmlns:r="http://schemas.openxmlformats.org/officeDocument/2006/relationships" r:id="" tooltip="Information updated on 2015-10-25 21:18:15"/>
          <a:extLst>
            <a:ext uri="{FF2B5EF4-FFF2-40B4-BE49-F238E27FC236}">
              <a16:creationId xmlns:a16="http://schemas.microsoft.com/office/drawing/2014/main" id="{F5A7AA70-8464-4140-9371-9442A2C274AC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5897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72</xdr:row>
      <xdr:rowOff>0</xdr:rowOff>
    </xdr:from>
    <xdr:ext cx="304800" cy="314325"/>
    <xdr:sp macro="" textlink="">
      <xdr:nvSpPr>
        <xdr:cNvPr id="3022" name="AutoShape 43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D7D60863-8A1D-4CC3-B424-BE8FDC9B953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5897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72</xdr:row>
      <xdr:rowOff>0</xdr:rowOff>
    </xdr:from>
    <xdr:ext cx="304800" cy="314325"/>
    <xdr:sp macro="" textlink="">
      <xdr:nvSpPr>
        <xdr:cNvPr id="3023" name="AutoShape 432">
          <a:hlinkClick xmlns:r="http://schemas.openxmlformats.org/officeDocument/2006/relationships" r:id="rId215" tgtFrame="_blank" tooltip="Go to the Message Board Forum!"/>
          <a:extLst>
            <a:ext uri="{FF2B5EF4-FFF2-40B4-BE49-F238E27FC236}">
              <a16:creationId xmlns:a16="http://schemas.microsoft.com/office/drawing/2014/main" id="{698E6522-486A-4B91-B5FA-F3A90421B27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5897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73</xdr:row>
      <xdr:rowOff>0</xdr:rowOff>
    </xdr:from>
    <xdr:ext cx="304800" cy="314325"/>
    <xdr:sp macro="" textlink="">
      <xdr:nvSpPr>
        <xdr:cNvPr id="3024" name="AutoShape 43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F4439AF1-EE04-4FD6-882E-A15D6B0EA0E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6087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73</xdr:row>
      <xdr:rowOff>0</xdr:rowOff>
    </xdr:from>
    <xdr:ext cx="304800" cy="314325"/>
    <xdr:sp macro="" textlink="">
      <xdr:nvSpPr>
        <xdr:cNvPr id="3025" name="AutoShape 436">
          <a:hlinkClick xmlns:r="http://schemas.openxmlformats.org/officeDocument/2006/relationships" r:id="" tooltip="Information updated on 2023-01-16 14:20:18"/>
          <a:extLst>
            <a:ext uri="{FF2B5EF4-FFF2-40B4-BE49-F238E27FC236}">
              <a16:creationId xmlns:a16="http://schemas.microsoft.com/office/drawing/2014/main" id="{D4C98E7B-EBF0-4F9B-AF81-7EE9B14E353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6087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73</xdr:row>
      <xdr:rowOff>0</xdr:rowOff>
    </xdr:from>
    <xdr:ext cx="304800" cy="314325"/>
    <xdr:sp macro="" textlink="">
      <xdr:nvSpPr>
        <xdr:cNvPr id="3026" name="AutoShape 43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80CF2251-CE87-45B1-8FE5-5A6590EBD53E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6087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73</xdr:row>
      <xdr:rowOff>0</xdr:rowOff>
    </xdr:from>
    <xdr:ext cx="304800" cy="314325"/>
    <xdr:sp macro="" textlink="">
      <xdr:nvSpPr>
        <xdr:cNvPr id="3027" name="AutoShape 438">
          <a:hlinkClick xmlns:r="http://schemas.openxmlformats.org/officeDocument/2006/relationships" r:id="rId218" tgtFrame="_blank" tooltip="Go to the Message Board Forum!"/>
          <a:extLst>
            <a:ext uri="{FF2B5EF4-FFF2-40B4-BE49-F238E27FC236}">
              <a16:creationId xmlns:a16="http://schemas.microsoft.com/office/drawing/2014/main" id="{4D35F848-3B87-4C71-8067-6AAC522D4F4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6087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74</xdr:row>
      <xdr:rowOff>0</xdr:rowOff>
    </xdr:from>
    <xdr:ext cx="304800" cy="314325"/>
    <xdr:sp macro="" textlink="">
      <xdr:nvSpPr>
        <xdr:cNvPr id="3028" name="AutoShape 44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259E6E40-7D3D-4AC1-8287-D2FAC746936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6278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74</xdr:row>
      <xdr:rowOff>0</xdr:rowOff>
    </xdr:from>
    <xdr:ext cx="304800" cy="314325"/>
    <xdr:sp macro="" textlink="">
      <xdr:nvSpPr>
        <xdr:cNvPr id="3029" name="AutoShape 442">
          <a:hlinkClick xmlns:r="http://schemas.openxmlformats.org/officeDocument/2006/relationships" r:id="" tooltip="Information updated on 2015-02-06 16:54:32"/>
          <a:extLst>
            <a:ext uri="{FF2B5EF4-FFF2-40B4-BE49-F238E27FC236}">
              <a16:creationId xmlns:a16="http://schemas.microsoft.com/office/drawing/2014/main" id="{44BC5B88-7AA9-4FCD-8728-9DC3159577F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6278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74</xdr:row>
      <xdr:rowOff>0</xdr:rowOff>
    </xdr:from>
    <xdr:ext cx="304800" cy="314325"/>
    <xdr:sp macro="" textlink="">
      <xdr:nvSpPr>
        <xdr:cNvPr id="3030" name="AutoShape 44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74BB43C4-F390-4667-A010-EE91FF06D0AE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6278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74</xdr:row>
      <xdr:rowOff>0</xdr:rowOff>
    </xdr:from>
    <xdr:ext cx="304800" cy="314325"/>
    <xdr:sp macro="" textlink="">
      <xdr:nvSpPr>
        <xdr:cNvPr id="3031" name="AutoShape 444">
          <a:hlinkClick xmlns:r="http://schemas.openxmlformats.org/officeDocument/2006/relationships" r:id="rId221" tgtFrame="_blank" tooltip="Go to the Message Board Forum!"/>
          <a:extLst>
            <a:ext uri="{FF2B5EF4-FFF2-40B4-BE49-F238E27FC236}">
              <a16:creationId xmlns:a16="http://schemas.microsoft.com/office/drawing/2014/main" id="{A91C48E9-E09E-489F-A4F1-38E44B4AB78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6278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4325"/>
    <xdr:sp macro="" textlink="">
      <xdr:nvSpPr>
        <xdr:cNvPr id="3032" name="AutoShape 44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C2613882-3A62-4D16-8626-91864C95D39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6468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4325"/>
    <xdr:sp macro="" textlink="">
      <xdr:nvSpPr>
        <xdr:cNvPr id="3033" name="AutoShape 448">
          <a:hlinkClick xmlns:r="http://schemas.openxmlformats.org/officeDocument/2006/relationships" r:id="" tooltip="Information updated on 2022-01-27 22:58:50"/>
          <a:extLst>
            <a:ext uri="{FF2B5EF4-FFF2-40B4-BE49-F238E27FC236}">
              <a16:creationId xmlns:a16="http://schemas.microsoft.com/office/drawing/2014/main" id="{11369490-0C15-41B3-ADF9-E558724AF1C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6468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4325"/>
    <xdr:sp macro="" textlink="">
      <xdr:nvSpPr>
        <xdr:cNvPr id="3034" name="AutoShape 44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78D3760B-8541-4E88-B824-BCB8FD9B5C8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6468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4325"/>
    <xdr:sp macro="" textlink="">
      <xdr:nvSpPr>
        <xdr:cNvPr id="3035" name="AutoShape 450">
          <a:hlinkClick xmlns:r="http://schemas.openxmlformats.org/officeDocument/2006/relationships" r:id="rId224" tgtFrame="_blank" tooltip="Go to the Message Board Forum!"/>
          <a:extLst>
            <a:ext uri="{FF2B5EF4-FFF2-40B4-BE49-F238E27FC236}">
              <a16:creationId xmlns:a16="http://schemas.microsoft.com/office/drawing/2014/main" id="{54C674E7-2E02-4CE5-A20B-08C0012BCD4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6468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314325"/>
    <xdr:sp macro="" textlink="">
      <xdr:nvSpPr>
        <xdr:cNvPr id="3036" name="AutoShape 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D5BBF867-188F-4427-979B-BD90673CB2A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42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314325"/>
    <xdr:sp macro="" textlink="">
      <xdr:nvSpPr>
        <xdr:cNvPr id="3037" name="AutoShape 4">
          <a:hlinkClick xmlns:r="http://schemas.openxmlformats.org/officeDocument/2006/relationships" r:id="" tooltip="Information updated on 2023-01-19 09:09:31"/>
          <a:extLst>
            <a:ext uri="{FF2B5EF4-FFF2-40B4-BE49-F238E27FC236}">
              <a16:creationId xmlns:a16="http://schemas.microsoft.com/office/drawing/2014/main" id="{F522BED0-F259-4C8C-A413-1C0D85DC3BFA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42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314325"/>
    <xdr:sp macro="" textlink="">
      <xdr:nvSpPr>
        <xdr:cNvPr id="3038" name="AutoShape 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5A693D88-6203-4D7D-B2BE-3101F811C8E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42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314325"/>
    <xdr:sp macro="" textlink="">
      <xdr:nvSpPr>
        <xdr:cNvPr id="3039" name="AutoShape 6">
          <a:hlinkClick xmlns:r="http://schemas.openxmlformats.org/officeDocument/2006/relationships" r:id="rId3" tgtFrame="_blank" tooltip="Go to the Message Board Forum!"/>
          <a:extLst>
            <a:ext uri="{FF2B5EF4-FFF2-40B4-BE49-F238E27FC236}">
              <a16:creationId xmlns:a16="http://schemas.microsoft.com/office/drawing/2014/main" id="{7F997B03-DCD5-4225-8DCA-6D44AF690B6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42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304800" cy="314325"/>
    <xdr:sp macro="" textlink="">
      <xdr:nvSpPr>
        <xdr:cNvPr id="3040" name="AutoShape 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91332716-C627-4B3A-9E45-E8A98D6957A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33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304800" cy="314325"/>
    <xdr:sp macro="" textlink="">
      <xdr:nvSpPr>
        <xdr:cNvPr id="3041" name="AutoShape 10">
          <a:hlinkClick xmlns:r="http://schemas.openxmlformats.org/officeDocument/2006/relationships" r:id="" tooltip="Information updated on 2023-03-08 14:28:00"/>
          <a:extLst>
            <a:ext uri="{FF2B5EF4-FFF2-40B4-BE49-F238E27FC236}">
              <a16:creationId xmlns:a16="http://schemas.microsoft.com/office/drawing/2014/main" id="{DA6EE198-880A-428A-87C4-E5D8D20F8EB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33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304800" cy="314325"/>
    <xdr:sp macro="" textlink="">
      <xdr:nvSpPr>
        <xdr:cNvPr id="3042" name="AutoShape 1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D32B1A1F-BF24-41A6-85A9-5C321B6513E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33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304800" cy="314325"/>
    <xdr:sp macro="" textlink="">
      <xdr:nvSpPr>
        <xdr:cNvPr id="3043" name="AutoShape 12">
          <a:hlinkClick xmlns:r="http://schemas.openxmlformats.org/officeDocument/2006/relationships" r:id="rId6" tgtFrame="_blank" tooltip="Go to the Message Board Forum!"/>
          <a:extLst>
            <a:ext uri="{FF2B5EF4-FFF2-40B4-BE49-F238E27FC236}">
              <a16:creationId xmlns:a16="http://schemas.microsoft.com/office/drawing/2014/main" id="{775485FA-F111-4DBC-B21F-83C62C5D956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33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14325"/>
    <xdr:sp macro="" textlink="">
      <xdr:nvSpPr>
        <xdr:cNvPr id="3044" name="AutoShape 1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76A6B6DA-C3FA-4A70-BB70-AFAB69C2BBC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23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14325"/>
    <xdr:sp macro="" textlink="">
      <xdr:nvSpPr>
        <xdr:cNvPr id="3045" name="AutoShape 16">
          <a:hlinkClick xmlns:r="http://schemas.openxmlformats.org/officeDocument/2006/relationships" r:id="" tooltip="Information updated on 2023-02-06 15:28:49"/>
          <a:extLst>
            <a:ext uri="{FF2B5EF4-FFF2-40B4-BE49-F238E27FC236}">
              <a16:creationId xmlns:a16="http://schemas.microsoft.com/office/drawing/2014/main" id="{F9181A4F-6889-4C85-B663-7C321EC75C7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23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14325"/>
    <xdr:sp macro="" textlink="">
      <xdr:nvSpPr>
        <xdr:cNvPr id="3046" name="AutoShape 1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FC57E996-749D-458A-A93F-0945F84E908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23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14325"/>
    <xdr:sp macro="" textlink="">
      <xdr:nvSpPr>
        <xdr:cNvPr id="3047" name="AutoShape 18">
          <a:hlinkClick xmlns:r="http://schemas.openxmlformats.org/officeDocument/2006/relationships" r:id="rId9" tgtFrame="_blank" tooltip="Go to the Message Board Forum!"/>
          <a:extLst>
            <a:ext uri="{FF2B5EF4-FFF2-40B4-BE49-F238E27FC236}">
              <a16:creationId xmlns:a16="http://schemas.microsoft.com/office/drawing/2014/main" id="{4A2E33DF-D32D-4072-B699-0D3958DF35B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23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14325"/>
    <xdr:sp macro="" textlink="">
      <xdr:nvSpPr>
        <xdr:cNvPr id="3048" name="AutoShape 2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F86AE023-9A16-4483-8E71-59F0BBDD98C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66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14325"/>
    <xdr:sp macro="" textlink="">
      <xdr:nvSpPr>
        <xdr:cNvPr id="3049" name="AutoShape 22">
          <a:hlinkClick xmlns:r="http://schemas.openxmlformats.org/officeDocument/2006/relationships" r:id="" tooltip="Information updated on 2022-07-20 08:57:43"/>
          <a:extLst>
            <a:ext uri="{FF2B5EF4-FFF2-40B4-BE49-F238E27FC236}">
              <a16:creationId xmlns:a16="http://schemas.microsoft.com/office/drawing/2014/main" id="{93B6EF04-0ED7-4F90-95F5-0F8A1D01917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66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14325"/>
    <xdr:sp macro="" textlink="">
      <xdr:nvSpPr>
        <xdr:cNvPr id="3050" name="AutoShape 2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9FEE6DE1-F1E8-41E5-AD60-94AC1CD2FB4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66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14325"/>
    <xdr:sp macro="" textlink="">
      <xdr:nvSpPr>
        <xdr:cNvPr id="3051" name="AutoShape 24">
          <a:hlinkClick xmlns:r="http://schemas.openxmlformats.org/officeDocument/2006/relationships" r:id="rId12" tgtFrame="_blank" tooltip="Go to the Message Board Forum!"/>
          <a:extLst>
            <a:ext uri="{FF2B5EF4-FFF2-40B4-BE49-F238E27FC236}">
              <a16:creationId xmlns:a16="http://schemas.microsoft.com/office/drawing/2014/main" id="{D6E14E0B-1B97-43D3-8182-57A9A179164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66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14325"/>
    <xdr:sp macro="" textlink="">
      <xdr:nvSpPr>
        <xdr:cNvPr id="3052" name="AutoShape 2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F0E41C39-4696-4176-B9A7-89C358809B2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57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14325"/>
    <xdr:sp macro="" textlink="">
      <xdr:nvSpPr>
        <xdr:cNvPr id="3053" name="AutoShape 28">
          <a:hlinkClick xmlns:r="http://schemas.openxmlformats.org/officeDocument/2006/relationships" r:id="" tooltip="Information updated on 2022-03-17 16:45:16"/>
          <a:extLst>
            <a:ext uri="{FF2B5EF4-FFF2-40B4-BE49-F238E27FC236}">
              <a16:creationId xmlns:a16="http://schemas.microsoft.com/office/drawing/2014/main" id="{16E0E9D0-3498-41CD-8F2B-93C8A22E329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57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14325"/>
    <xdr:sp macro="" textlink="">
      <xdr:nvSpPr>
        <xdr:cNvPr id="3054" name="AutoShape 2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4FB83088-A996-47CA-B9BD-B90D834B860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57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14325"/>
    <xdr:sp macro="" textlink="">
      <xdr:nvSpPr>
        <xdr:cNvPr id="3055" name="AutoShape 30">
          <a:hlinkClick xmlns:r="http://schemas.openxmlformats.org/officeDocument/2006/relationships" r:id="rId15" tgtFrame="_blank" tooltip="Go to the Message Board Forum!"/>
          <a:extLst>
            <a:ext uri="{FF2B5EF4-FFF2-40B4-BE49-F238E27FC236}">
              <a16:creationId xmlns:a16="http://schemas.microsoft.com/office/drawing/2014/main" id="{59C86DED-8345-471D-A953-EC67DA3FE2B5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57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</xdr:row>
      <xdr:rowOff>0</xdr:rowOff>
    </xdr:from>
    <xdr:ext cx="304800" cy="314325"/>
    <xdr:sp macro="" textlink="">
      <xdr:nvSpPr>
        <xdr:cNvPr id="3056" name="AutoShape 3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33595C1F-AE65-46F6-BA33-425ED2502A3A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647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</xdr:row>
      <xdr:rowOff>0</xdr:rowOff>
    </xdr:from>
    <xdr:ext cx="304800" cy="314325"/>
    <xdr:sp macro="" textlink="">
      <xdr:nvSpPr>
        <xdr:cNvPr id="3057" name="AutoShape 34">
          <a:hlinkClick xmlns:r="http://schemas.openxmlformats.org/officeDocument/2006/relationships" r:id="" tooltip="Information updated on 2023-02-24 12:11:53"/>
          <a:extLst>
            <a:ext uri="{FF2B5EF4-FFF2-40B4-BE49-F238E27FC236}">
              <a16:creationId xmlns:a16="http://schemas.microsoft.com/office/drawing/2014/main" id="{F99A9DF5-4CA8-4A94-B1DC-2FB437F1220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647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</xdr:row>
      <xdr:rowOff>0</xdr:rowOff>
    </xdr:from>
    <xdr:ext cx="304800" cy="314325"/>
    <xdr:sp macro="" textlink="">
      <xdr:nvSpPr>
        <xdr:cNvPr id="3058" name="AutoShape 3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16B09473-C178-4D7E-8CEA-0640B7590DB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647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</xdr:row>
      <xdr:rowOff>0</xdr:rowOff>
    </xdr:from>
    <xdr:ext cx="304800" cy="314325"/>
    <xdr:sp macro="" textlink="">
      <xdr:nvSpPr>
        <xdr:cNvPr id="3059" name="AutoShape 36">
          <a:hlinkClick xmlns:r="http://schemas.openxmlformats.org/officeDocument/2006/relationships" r:id="rId18" tgtFrame="_blank" tooltip="Go to the Message Board Forum!"/>
          <a:extLst>
            <a:ext uri="{FF2B5EF4-FFF2-40B4-BE49-F238E27FC236}">
              <a16:creationId xmlns:a16="http://schemas.microsoft.com/office/drawing/2014/main" id="{6D629FB2-3DC7-4394-A6A2-44C9C22FB3D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647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14325"/>
    <xdr:sp macro="" textlink="">
      <xdr:nvSpPr>
        <xdr:cNvPr id="3060" name="AutoShape 3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BA882E22-9B27-43EE-BFA5-1B12DDC7DEA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990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14325"/>
    <xdr:sp macro="" textlink="">
      <xdr:nvSpPr>
        <xdr:cNvPr id="3061" name="AutoShape 40">
          <a:hlinkClick xmlns:r="http://schemas.openxmlformats.org/officeDocument/2006/relationships" r:id="" tooltip="Information updated on 2022-01-26 11:02:34"/>
          <a:extLst>
            <a:ext uri="{FF2B5EF4-FFF2-40B4-BE49-F238E27FC236}">
              <a16:creationId xmlns:a16="http://schemas.microsoft.com/office/drawing/2014/main" id="{66CBDAAC-4A9C-4C2B-AF82-150FB5ADBA0C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990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14325"/>
    <xdr:sp macro="" textlink="">
      <xdr:nvSpPr>
        <xdr:cNvPr id="3062" name="AutoShape 4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3BCF3C84-FB33-4DE3-9DC8-5B24BE94B52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990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14325"/>
    <xdr:sp macro="" textlink="">
      <xdr:nvSpPr>
        <xdr:cNvPr id="3063" name="AutoShape 42">
          <a:hlinkClick xmlns:r="http://schemas.openxmlformats.org/officeDocument/2006/relationships" r:id="rId21" tgtFrame="_blank" tooltip="Go to the Message Board Forum!"/>
          <a:extLst>
            <a:ext uri="{FF2B5EF4-FFF2-40B4-BE49-F238E27FC236}">
              <a16:creationId xmlns:a16="http://schemas.microsoft.com/office/drawing/2014/main" id="{08E95C00-8E11-4620-8CC9-5968DCB005CE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990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14325"/>
    <xdr:sp macro="" textlink="">
      <xdr:nvSpPr>
        <xdr:cNvPr id="3064" name="AutoShape 4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AF9F2D46-AEAC-4978-B6D0-D9B756F65BC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181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14325"/>
    <xdr:sp macro="" textlink="">
      <xdr:nvSpPr>
        <xdr:cNvPr id="3065" name="AutoShape 46">
          <a:hlinkClick xmlns:r="http://schemas.openxmlformats.org/officeDocument/2006/relationships" r:id="" tooltip="Information updated on 2021-10-14 08:44:08"/>
          <a:extLst>
            <a:ext uri="{FF2B5EF4-FFF2-40B4-BE49-F238E27FC236}">
              <a16:creationId xmlns:a16="http://schemas.microsoft.com/office/drawing/2014/main" id="{87B5EF38-D811-44E0-9D56-90DC80B54FE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181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14325"/>
    <xdr:sp macro="" textlink="">
      <xdr:nvSpPr>
        <xdr:cNvPr id="3066" name="AutoShape 4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2486D584-E445-4F9A-9FD4-80DEB4E1C21E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181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14325"/>
    <xdr:sp macro="" textlink="">
      <xdr:nvSpPr>
        <xdr:cNvPr id="3067" name="AutoShape 48">
          <a:hlinkClick xmlns:r="http://schemas.openxmlformats.org/officeDocument/2006/relationships" r:id="rId24" tgtFrame="_blank" tooltip="Go to the Message Board Forum!"/>
          <a:extLst>
            <a:ext uri="{FF2B5EF4-FFF2-40B4-BE49-F238E27FC236}">
              <a16:creationId xmlns:a16="http://schemas.microsoft.com/office/drawing/2014/main" id="{58163EED-DC3B-47C5-BF2F-082F5832398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181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14325"/>
    <xdr:sp macro="" textlink="">
      <xdr:nvSpPr>
        <xdr:cNvPr id="3068" name="AutoShape 5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699A29C8-8ED5-4A1B-A4B2-4DC32830156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371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14325"/>
    <xdr:sp macro="" textlink="">
      <xdr:nvSpPr>
        <xdr:cNvPr id="3069" name="AutoShape 52">
          <a:hlinkClick xmlns:r="http://schemas.openxmlformats.org/officeDocument/2006/relationships" r:id="" tooltip="Information updated on 2023-01-12 09:18:48"/>
          <a:extLst>
            <a:ext uri="{FF2B5EF4-FFF2-40B4-BE49-F238E27FC236}">
              <a16:creationId xmlns:a16="http://schemas.microsoft.com/office/drawing/2014/main" id="{AB10870A-7A31-4A70-8A44-05B6AB6DD915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371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14325"/>
    <xdr:sp macro="" textlink="">
      <xdr:nvSpPr>
        <xdr:cNvPr id="3070" name="AutoShape 5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00DDF9E3-1F13-4DCA-82B4-71BAC4DACE1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371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14325"/>
    <xdr:sp macro="" textlink="">
      <xdr:nvSpPr>
        <xdr:cNvPr id="3071" name="AutoShape 54">
          <a:hlinkClick xmlns:r="http://schemas.openxmlformats.org/officeDocument/2006/relationships" r:id="rId27" tgtFrame="_blank" tooltip="Go to the Message Board Forum!"/>
          <a:extLst>
            <a:ext uri="{FF2B5EF4-FFF2-40B4-BE49-F238E27FC236}">
              <a16:creationId xmlns:a16="http://schemas.microsoft.com/office/drawing/2014/main" id="{BD693E15-62F1-4F12-A94E-2DA2C872A38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371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14325"/>
    <xdr:sp macro="" textlink="">
      <xdr:nvSpPr>
        <xdr:cNvPr id="3072" name="AutoShape 5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A363B2B9-9D8F-4D38-AF83-8C78DFB51255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562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14325"/>
    <xdr:sp macro="" textlink="">
      <xdr:nvSpPr>
        <xdr:cNvPr id="3073" name="AutoShape 58">
          <a:hlinkClick xmlns:r="http://schemas.openxmlformats.org/officeDocument/2006/relationships" r:id="" tooltip="Information updated on 2021-12-22 12:34:54"/>
          <a:extLst>
            <a:ext uri="{FF2B5EF4-FFF2-40B4-BE49-F238E27FC236}">
              <a16:creationId xmlns:a16="http://schemas.microsoft.com/office/drawing/2014/main" id="{7F17D299-2D22-4D0D-A9DC-4AE0417F0D0A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562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14325"/>
    <xdr:sp macro="" textlink="">
      <xdr:nvSpPr>
        <xdr:cNvPr id="3074" name="AutoShape 5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3B5FF414-DBCE-42E2-BE7B-24BCCA521AF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562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14325"/>
    <xdr:sp macro="" textlink="">
      <xdr:nvSpPr>
        <xdr:cNvPr id="3075" name="AutoShape 60">
          <a:hlinkClick xmlns:r="http://schemas.openxmlformats.org/officeDocument/2006/relationships" r:id="rId30" tgtFrame="_blank" tooltip="Go to the Message Board Forum!"/>
          <a:extLst>
            <a:ext uri="{FF2B5EF4-FFF2-40B4-BE49-F238E27FC236}">
              <a16:creationId xmlns:a16="http://schemas.microsoft.com/office/drawing/2014/main" id="{0E7BEB32-0085-4B95-9147-F75A285ED47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562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304800" cy="314325"/>
    <xdr:sp macro="" textlink="">
      <xdr:nvSpPr>
        <xdr:cNvPr id="3076" name="AutoShape 6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FDBBFA32-734B-43C2-A846-5938AE486F8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752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304800" cy="314325"/>
    <xdr:sp macro="" textlink="">
      <xdr:nvSpPr>
        <xdr:cNvPr id="3077" name="AutoShape 64">
          <a:hlinkClick xmlns:r="http://schemas.openxmlformats.org/officeDocument/2006/relationships" r:id="" tooltip="Information updated on 2023-02-12 15:26:29"/>
          <a:extLst>
            <a:ext uri="{FF2B5EF4-FFF2-40B4-BE49-F238E27FC236}">
              <a16:creationId xmlns:a16="http://schemas.microsoft.com/office/drawing/2014/main" id="{753D1BCE-A302-420D-A0B8-47CD7DF0961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752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304800" cy="314325"/>
    <xdr:sp macro="" textlink="">
      <xdr:nvSpPr>
        <xdr:cNvPr id="3078" name="AutoShape 6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13BAA2F0-CA07-4B5F-8E75-4A27B5D1A5C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752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304800" cy="314325"/>
    <xdr:sp macro="" textlink="">
      <xdr:nvSpPr>
        <xdr:cNvPr id="3079" name="AutoShape 66">
          <a:hlinkClick xmlns:r="http://schemas.openxmlformats.org/officeDocument/2006/relationships" r:id="rId33" tgtFrame="_blank" tooltip="Go to the Message Board Forum!"/>
          <a:extLst>
            <a:ext uri="{FF2B5EF4-FFF2-40B4-BE49-F238E27FC236}">
              <a16:creationId xmlns:a16="http://schemas.microsoft.com/office/drawing/2014/main" id="{0E9F5FE1-7521-4C1D-AA25-E24BFE5621F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752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304800" cy="314325"/>
    <xdr:sp macro="" textlink="">
      <xdr:nvSpPr>
        <xdr:cNvPr id="3080" name="AutoShape 6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B77140A1-8389-495E-A6A3-D851B8DD43AE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943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304800" cy="314325"/>
    <xdr:sp macro="" textlink="">
      <xdr:nvSpPr>
        <xdr:cNvPr id="3081" name="AutoShape 70">
          <a:hlinkClick xmlns:r="http://schemas.openxmlformats.org/officeDocument/2006/relationships" r:id="" tooltip="Information updated on 2023-01-17 14:31:05"/>
          <a:extLst>
            <a:ext uri="{FF2B5EF4-FFF2-40B4-BE49-F238E27FC236}">
              <a16:creationId xmlns:a16="http://schemas.microsoft.com/office/drawing/2014/main" id="{9E15FFCE-17BB-4BE7-9756-21A045390F2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943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304800" cy="314325"/>
    <xdr:sp macro="" textlink="">
      <xdr:nvSpPr>
        <xdr:cNvPr id="3082" name="AutoShape 7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4A47646B-9472-4713-8946-D72385E0923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943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304800" cy="314325"/>
    <xdr:sp macro="" textlink="">
      <xdr:nvSpPr>
        <xdr:cNvPr id="3083" name="AutoShape 72">
          <a:hlinkClick xmlns:r="http://schemas.openxmlformats.org/officeDocument/2006/relationships" r:id="rId36" tgtFrame="_blank" tooltip="Go to the Message Board Forum!"/>
          <a:extLst>
            <a:ext uri="{FF2B5EF4-FFF2-40B4-BE49-F238E27FC236}">
              <a16:creationId xmlns:a16="http://schemas.microsoft.com/office/drawing/2014/main" id="{1E79FA1A-774B-4358-BD4B-FAF629321B6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943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14325"/>
    <xdr:sp macro="" textlink="">
      <xdr:nvSpPr>
        <xdr:cNvPr id="3084" name="AutoShape 7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D9C2E69C-8040-4E46-831A-799522D405A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133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14325"/>
    <xdr:sp macro="" textlink="">
      <xdr:nvSpPr>
        <xdr:cNvPr id="3085" name="AutoShape 76">
          <a:hlinkClick xmlns:r="http://schemas.openxmlformats.org/officeDocument/2006/relationships" r:id="" tooltip="Information updated on 2023-01-31 06:45:10"/>
          <a:extLst>
            <a:ext uri="{FF2B5EF4-FFF2-40B4-BE49-F238E27FC236}">
              <a16:creationId xmlns:a16="http://schemas.microsoft.com/office/drawing/2014/main" id="{90095F16-4240-4A50-B6A3-CB1EE1803CB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133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14325"/>
    <xdr:sp macro="" textlink="">
      <xdr:nvSpPr>
        <xdr:cNvPr id="3086" name="AutoShape 7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77162C48-224F-4287-A8DE-3B3B76709D7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133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14325"/>
    <xdr:sp macro="" textlink="">
      <xdr:nvSpPr>
        <xdr:cNvPr id="3087" name="AutoShape 78">
          <a:hlinkClick xmlns:r="http://schemas.openxmlformats.org/officeDocument/2006/relationships" r:id="rId39" tgtFrame="_blank" tooltip="Go to the Message Board Forum!"/>
          <a:extLst>
            <a:ext uri="{FF2B5EF4-FFF2-40B4-BE49-F238E27FC236}">
              <a16:creationId xmlns:a16="http://schemas.microsoft.com/office/drawing/2014/main" id="{DF87AE27-E15E-4A44-886C-C0E6AAB7C4D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133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14325"/>
    <xdr:sp macro="" textlink="">
      <xdr:nvSpPr>
        <xdr:cNvPr id="3088" name="AutoShape 8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E7D81373-34AB-4D20-8B0B-2A61204E255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4766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14325"/>
    <xdr:sp macro="" textlink="">
      <xdr:nvSpPr>
        <xdr:cNvPr id="3089" name="AutoShape 82">
          <a:hlinkClick xmlns:r="http://schemas.openxmlformats.org/officeDocument/2006/relationships" r:id="" tooltip="Information updated on 2017-04-19 12:45:30"/>
          <a:extLst>
            <a:ext uri="{FF2B5EF4-FFF2-40B4-BE49-F238E27FC236}">
              <a16:creationId xmlns:a16="http://schemas.microsoft.com/office/drawing/2014/main" id="{E4BE3511-EFAC-4F47-95E9-4E3FCB62B55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4766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14325"/>
    <xdr:sp macro="" textlink="">
      <xdr:nvSpPr>
        <xdr:cNvPr id="3090" name="AutoShape 8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E96A47C6-3DC6-4E57-8586-701235BC0AD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4766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14325"/>
    <xdr:sp macro="" textlink="">
      <xdr:nvSpPr>
        <xdr:cNvPr id="3091" name="AutoShape 84">
          <a:hlinkClick xmlns:r="http://schemas.openxmlformats.org/officeDocument/2006/relationships" r:id="rId42" tgtFrame="_blank" tooltip="Go to the Message Board Forum!"/>
          <a:extLst>
            <a:ext uri="{FF2B5EF4-FFF2-40B4-BE49-F238E27FC236}">
              <a16:creationId xmlns:a16="http://schemas.microsoft.com/office/drawing/2014/main" id="{31B4D984-E6A9-44AF-AF15-2B8DD3C2420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4766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14325"/>
    <xdr:sp macro="" textlink="">
      <xdr:nvSpPr>
        <xdr:cNvPr id="3092" name="AutoShape 8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7409D75A-5CC1-4C65-B542-119612C8686C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6671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14325"/>
    <xdr:sp macro="" textlink="">
      <xdr:nvSpPr>
        <xdr:cNvPr id="3093" name="AutoShape 88">
          <a:hlinkClick xmlns:r="http://schemas.openxmlformats.org/officeDocument/2006/relationships" r:id="" tooltip="Information updated on 2023-04-04 14:32:45"/>
          <a:extLst>
            <a:ext uri="{FF2B5EF4-FFF2-40B4-BE49-F238E27FC236}">
              <a16:creationId xmlns:a16="http://schemas.microsoft.com/office/drawing/2014/main" id="{945617A4-2E81-4744-B952-6D1A0911BB6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6671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14325"/>
    <xdr:sp macro="" textlink="">
      <xdr:nvSpPr>
        <xdr:cNvPr id="3094" name="AutoShape 8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47946624-ADAB-40D0-B495-924774914A65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6671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14325"/>
    <xdr:sp macro="" textlink="">
      <xdr:nvSpPr>
        <xdr:cNvPr id="3095" name="AutoShape 90">
          <a:hlinkClick xmlns:r="http://schemas.openxmlformats.org/officeDocument/2006/relationships" r:id="rId45" tgtFrame="_blank" tooltip="Go to the Message Board Forum!"/>
          <a:extLst>
            <a:ext uri="{FF2B5EF4-FFF2-40B4-BE49-F238E27FC236}">
              <a16:creationId xmlns:a16="http://schemas.microsoft.com/office/drawing/2014/main" id="{A93BD2B3-215A-4440-B5EC-525D6BDA7B8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6671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304800" cy="314325"/>
    <xdr:sp macro="" textlink="">
      <xdr:nvSpPr>
        <xdr:cNvPr id="3096" name="AutoShape 9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BBC9165A-571D-4205-9019-6BA53FBE4A7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8576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304800" cy="314325"/>
    <xdr:sp macro="" textlink="">
      <xdr:nvSpPr>
        <xdr:cNvPr id="3097" name="AutoShape 94">
          <a:hlinkClick xmlns:r="http://schemas.openxmlformats.org/officeDocument/2006/relationships" r:id="" tooltip="Information updated on 2021-02-07 18:17:14"/>
          <a:extLst>
            <a:ext uri="{FF2B5EF4-FFF2-40B4-BE49-F238E27FC236}">
              <a16:creationId xmlns:a16="http://schemas.microsoft.com/office/drawing/2014/main" id="{EF02042E-97B3-4BAA-B950-3C07B718FCAA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8576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304800" cy="314325"/>
    <xdr:sp macro="" textlink="">
      <xdr:nvSpPr>
        <xdr:cNvPr id="3098" name="AutoShape 9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E348CB0E-0224-4ACD-A866-9CD367ECC12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8576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304800" cy="314325"/>
    <xdr:sp macro="" textlink="">
      <xdr:nvSpPr>
        <xdr:cNvPr id="3099" name="AutoShape 96">
          <a:hlinkClick xmlns:r="http://schemas.openxmlformats.org/officeDocument/2006/relationships" r:id="rId48" tgtFrame="_blank" tooltip="Go to the Message Board Forum!"/>
          <a:extLst>
            <a:ext uri="{FF2B5EF4-FFF2-40B4-BE49-F238E27FC236}">
              <a16:creationId xmlns:a16="http://schemas.microsoft.com/office/drawing/2014/main" id="{35B71DA2-70EF-46E1-BAE5-9A0FFE68B31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8576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304800" cy="314325"/>
    <xdr:sp macro="" textlink="">
      <xdr:nvSpPr>
        <xdr:cNvPr id="3100" name="AutoShape 9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DF2CD990-2A6A-4BCF-BD58-F1CAAAE0039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0481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304800" cy="314325"/>
    <xdr:sp macro="" textlink="">
      <xdr:nvSpPr>
        <xdr:cNvPr id="3101" name="AutoShape 100">
          <a:hlinkClick xmlns:r="http://schemas.openxmlformats.org/officeDocument/2006/relationships" r:id="" tooltip="Information updated on 2022-02-09 11:41:18"/>
          <a:extLst>
            <a:ext uri="{FF2B5EF4-FFF2-40B4-BE49-F238E27FC236}">
              <a16:creationId xmlns:a16="http://schemas.microsoft.com/office/drawing/2014/main" id="{8BB772FF-5DB6-4FBB-809D-92585D6BF1D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0481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304800" cy="314325"/>
    <xdr:sp macro="" textlink="">
      <xdr:nvSpPr>
        <xdr:cNvPr id="3102" name="AutoShape 10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E6D74009-140E-4A77-A1D5-A0FD685728C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0481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304800" cy="314325"/>
    <xdr:sp macro="" textlink="">
      <xdr:nvSpPr>
        <xdr:cNvPr id="3103" name="AutoShape 102">
          <a:hlinkClick xmlns:r="http://schemas.openxmlformats.org/officeDocument/2006/relationships" r:id="rId51" tgtFrame="_blank" tooltip="Go to the Message Board Forum!"/>
          <a:extLst>
            <a:ext uri="{FF2B5EF4-FFF2-40B4-BE49-F238E27FC236}">
              <a16:creationId xmlns:a16="http://schemas.microsoft.com/office/drawing/2014/main" id="{6FE17D64-90C6-43EA-96C7-7003AB9FB18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0481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304800" cy="314325"/>
    <xdr:sp macro="" textlink="">
      <xdr:nvSpPr>
        <xdr:cNvPr id="3104" name="AutoShape 10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84D2077D-F413-4CDC-8B9A-FB3A9C5912C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2386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304800" cy="314325"/>
    <xdr:sp macro="" textlink="">
      <xdr:nvSpPr>
        <xdr:cNvPr id="3105" name="AutoShape 106">
          <a:hlinkClick xmlns:r="http://schemas.openxmlformats.org/officeDocument/2006/relationships" r:id="" tooltip="Information updated on 2023-01-10 18:13:03"/>
          <a:extLst>
            <a:ext uri="{FF2B5EF4-FFF2-40B4-BE49-F238E27FC236}">
              <a16:creationId xmlns:a16="http://schemas.microsoft.com/office/drawing/2014/main" id="{020C04F5-CE47-4C88-BDD6-0F2BF001D80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2386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304800" cy="314325"/>
    <xdr:sp macro="" textlink="">
      <xdr:nvSpPr>
        <xdr:cNvPr id="3106" name="AutoShape 10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2B746FA7-F669-47BE-A34B-F5DE509E5A5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2386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304800" cy="314325"/>
    <xdr:sp macro="" textlink="">
      <xdr:nvSpPr>
        <xdr:cNvPr id="3107" name="AutoShape 108">
          <a:hlinkClick xmlns:r="http://schemas.openxmlformats.org/officeDocument/2006/relationships" r:id="rId54" tgtFrame="_blank" tooltip="Go to the Message Board Forum!"/>
          <a:extLst>
            <a:ext uri="{FF2B5EF4-FFF2-40B4-BE49-F238E27FC236}">
              <a16:creationId xmlns:a16="http://schemas.microsoft.com/office/drawing/2014/main" id="{47086508-4479-4AAB-8D69-C2FFEF21595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2386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304800" cy="314325"/>
    <xdr:sp macro="" textlink="">
      <xdr:nvSpPr>
        <xdr:cNvPr id="3108" name="AutoShape 11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DE284C06-976C-4C56-A78B-EB62292911B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4291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304800" cy="314325"/>
    <xdr:sp macro="" textlink="">
      <xdr:nvSpPr>
        <xdr:cNvPr id="3109" name="AutoShape 112">
          <a:hlinkClick xmlns:r="http://schemas.openxmlformats.org/officeDocument/2006/relationships" r:id="" tooltip="Information updated on 2022-06-14 17:25:53"/>
          <a:extLst>
            <a:ext uri="{FF2B5EF4-FFF2-40B4-BE49-F238E27FC236}">
              <a16:creationId xmlns:a16="http://schemas.microsoft.com/office/drawing/2014/main" id="{0D507F2A-0C3D-472F-9AD4-A44FD538C4F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4291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304800" cy="314325"/>
    <xdr:sp macro="" textlink="">
      <xdr:nvSpPr>
        <xdr:cNvPr id="3110" name="AutoShape 11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1E5E19AA-5932-444D-BEEA-3DCE68149D0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4291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304800" cy="314325"/>
    <xdr:sp macro="" textlink="">
      <xdr:nvSpPr>
        <xdr:cNvPr id="3111" name="AutoShape 114">
          <a:hlinkClick xmlns:r="http://schemas.openxmlformats.org/officeDocument/2006/relationships" r:id="rId57" tgtFrame="_blank" tooltip="Go to the Message Board Forum!"/>
          <a:extLst>
            <a:ext uri="{FF2B5EF4-FFF2-40B4-BE49-F238E27FC236}">
              <a16:creationId xmlns:a16="http://schemas.microsoft.com/office/drawing/2014/main" id="{8B3F1735-2810-4FA8-8827-0B4907E22FD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4291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304800" cy="314325"/>
    <xdr:sp macro="" textlink="">
      <xdr:nvSpPr>
        <xdr:cNvPr id="3112" name="AutoShape 11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04870CE8-82DB-4DC7-8D5A-71F87D9862F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6196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304800" cy="314325"/>
    <xdr:sp macro="" textlink="">
      <xdr:nvSpPr>
        <xdr:cNvPr id="3113" name="AutoShape 118">
          <a:hlinkClick xmlns:r="http://schemas.openxmlformats.org/officeDocument/2006/relationships" r:id="" tooltip="Information updated on 2020-02-04 22:25:57"/>
          <a:extLst>
            <a:ext uri="{FF2B5EF4-FFF2-40B4-BE49-F238E27FC236}">
              <a16:creationId xmlns:a16="http://schemas.microsoft.com/office/drawing/2014/main" id="{D6ED13A2-575E-461A-A1E5-6FE29FB7FE4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6196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304800" cy="314325"/>
    <xdr:sp macro="" textlink="">
      <xdr:nvSpPr>
        <xdr:cNvPr id="3114" name="AutoShape 11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4B4FD6B7-77C8-4A97-B8DF-9BE7B2B3A72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6196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304800" cy="314325"/>
    <xdr:sp macro="" textlink="">
      <xdr:nvSpPr>
        <xdr:cNvPr id="3115" name="AutoShape 120">
          <a:hlinkClick xmlns:r="http://schemas.openxmlformats.org/officeDocument/2006/relationships" r:id="rId60" tgtFrame="_blank" tooltip="Go to the Message Board Forum!"/>
          <a:extLst>
            <a:ext uri="{FF2B5EF4-FFF2-40B4-BE49-F238E27FC236}">
              <a16:creationId xmlns:a16="http://schemas.microsoft.com/office/drawing/2014/main" id="{83BECE06-D3E4-4237-A331-8036DC3B923A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6196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14325"/>
    <xdr:sp macro="" textlink="">
      <xdr:nvSpPr>
        <xdr:cNvPr id="3116" name="AutoShape 12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F0427918-763D-4CD4-A974-707D4CB9F1E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8101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14325"/>
    <xdr:sp macro="" textlink="">
      <xdr:nvSpPr>
        <xdr:cNvPr id="3117" name="AutoShape 124">
          <a:hlinkClick xmlns:r="http://schemas.openxmlformats.org/officeDocument/2006/relationships" r:id="" tooltip="Information updated on 2022-07-06 07:19:48"/>
          <a:extLst>
            <a:ext uri="{FF2B5EF4-FFF2-40B4-BE49-F238E27FC236}">
              <a16:creationId xmlns:a16="http://schemas.microsoft.com/office/drawing/2014/main" id="{CCB9DD6D-0A73-42AA-8F8C-9E6A062690BC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8101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14325"/>
    <xdr:sp macro="" textlink="">
      <xdr:nvSpPr>
        <xdr:cNvPr id="3118" name="AutoShape 12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76F9207F-3197-4D41-9DE7-C1C24D4CA28C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8101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14325"/>
    <xdr:sp macro="" textlink="">
      <xdr:nvSpPr>
        <xdr:cNvPr id="3119" name="AutoShape 126">
          <a:hlinkClick xmlns:r="http://schemas.openxmlformats.org/officeDocument/2006/relationships" r:id="rId36" tgtFrame="_blank" tooltip="Go to the Message Board Forum!"/>
          <a:extLst>
            <a:ext uri="{FF2B5EF4-FFF2-40B4-BE49-F238E27FC236}">
              <a16:creationId xmlns:a16="http://schemas.microsoft.com/office/drawing/2014/main" id="{AAD6EB7C-7D60-41A0-98C0-8D1EDF5128C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8101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304800" cy="314325"/>
    <xdr:sp macro="" textlink="">
      <xdr:nvSpPr>
        <xdr:cNvPr id="3120" name="AutoShape 12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A306723A-2A34-4E4F-A2CB-D9BB12E30ECE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153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304800" cy="314325"/>
    <xdr:sp macro="" textlink="">
      <xdr:nvSpPr>
        <xdr:cNvPr id="3121" name="AutoShape 130">
          <a:hlinkClick xmlns:r="http://schemas.openxmlformats.org/officeDocument/2006/relationships" r:id="" tooltip="Information updated on 2023-03-11 22:20:42"/>
          <a:extLst>
            <a:ext uri="{FF2B5EF4-FFF2-40B4-BE49-F238E27FC236}">
              <a16:creationId xmlns:a16="http://schemas.microsoft.com/office/drawing/2014/main" id="{EBD28F52-FAAD-4C6E-870D-3AA06856155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153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304800" cy="314325"/>
    <xdr:sp macro="" textlink="">
      <xdr:nvSpPr>
        <xdr:cNvPr id="3122" name="AutoShape 13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DB7B48E8-30AF-48C8-B4A9-A3D7B42C92CC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153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304800" cy="314325"/>
    <xdr:sp macro="" textlink="">
      <xdr:nvSpPr>
        <xdr:cNvPr id="3123" name="AutoShape 132">
          <a:hlinkClick xmlns:r="http://schemas.openxmlformats.org/officeDocument/2006/relationships" r:id="rId65" tgtFrame="_blank" tooltip="Go to the Message Board Forum!"/>
          <a:extLst>
            <a:ext uri="{FF2B5EF4-FFF2-40B4-BE49-F238E27FC236}">
              <a16:creationId xmlns:a16="http://schemas.microsoft.com/office/drawing/2014/main" id="{87D28B60-A88B-48E5-9C2F-66E7DB2F345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153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304800" cy="314325"/>
    <xdr:sp macro="" textlink="">
      <xdr:nvSpPr>
        <xdr:cNvPr id="3124" name="AutoShape 13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02D0AA72-77AA-4408-A210-792961F79AB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3435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304800" cy="314325"/>
    <xdr:sp macro="" textlink="">
      <xdr:nvSpPr>
        <xdr:cNvPr id="3125" name="AutoShape 136">
          <a:hlinkClick xmlns:r="http://schemas.openxmlformats.org/officeDocument/2006/relationships" r:id="" tooltip="Information updated on 2023-02-03 08:26:03"/>
          <a:extLst>
            <a:ext uri="{FF2B5EF4-FFF2-40B4-BE49-F238E27FC236}">
              <a16:creationId xmlns:a16="http://schemas.microsoft.com/office/drawing/2014/main" id="{A718F1A1-9CD3-4780-AC5F-B6663BE8F7BE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3435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304800" cy="314325"/>
    <xdr:sp macro="" textlink="">
      <xdr:nvSpPr>
        <xdr:cNvPr id="3126" name="AutoShape 13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4ACDE6DF-AD66-406E-802E-5D0413402E6A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3435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304800" cy="314325"/>
    <xdr:sp macro="" textlink="">
      <xdr:nvSpPr>
        <xdr:cNvPr id="3127" name="AutoShape 138">
          <a:hlinkClick xmlns:r="http://schemas.openxmlformats.org/officeDocument/2006/relationships" r:id="rId68" tgtFrame="_blank" tooltip="Go to the Message Board Forum!"/>
          <a:extLst>
            <a:ext uri="{FF2B5EF4-FFF2-40B4-BE49-F238E27FC236}">
              <a16:creationId xmlns:a16="http://schemas.microsoft.com/office/drawing/2014/main" id="{40FCA14F-0031-441F-8261-A83698E8CC4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3435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304800" cy="314325"/>
    <xdr:sp macro="" textlink="">
      <xdr:nvSpPr>
        <xdr:cNvPr id="3128" name="AutoShape 14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5C520FE2-D4C4-4575-ACAF-4987BE7543FE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534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304800" cy="314325"/>
    <xdr:sp macro="" textlink="">
      <xdr:nvSpPr>
        <xdr:cNvPr id="3129" name="AutoShape 142">
          <a:hlinkClick xmlns:r="http://schemas.openxmlformats.org/officeDocument/2006/relationships" r:id="" tooltip="Information updated on 2023-03-20 10:30:25"/>
          <a:extLst>
            <a:ext uri="{FF2B5EF4-FFF2-40B4-BE49-F238E27FC236}">
              <a16:creationId xmlns:a16="http://schemas.microsoft.com/office/drawing/2014/main" id="{BA9DBE4C-5EBC-42DE-89BE-98DBA68B93F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534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304800" cy="314325"/>
    <xdr:sp macro="" textlink="">
      <xdr:nvSpPr>
        <xdr:cNvPr id="3130" name="AutoShape 14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8C9D341A-AB0F-45A4-94F4-B4343D90CBE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534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304800" cy="314325"/>
    <xdr:sp macro="" textlink="">
      <xdr:nvSpPr>
        <xdr:cNvPr id="3131" name="AutoShape 144">
          <a:hlinkClick xmlns:r="http://schemas.openxmlformats.org/officeDocument/2006/relationships" r:id="rId71" tgtFrame="_blank" tooltip="Go to the Message Board Forum!"/>
          <a:extLst>
            <a:ext uri="{FF2B5EF4-FFF2-40B4-BE49-F238E27FC236}">
              <a16:creationId xmlns:a16="http://schemas.microsoft.com/office/drawing/2014/main" id="{118AE59B-61A8-4CBF-A07E-C496A80B172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534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25</xdr:row>
      <xdr:rowOff>0</xdr:rowOff>
    </xdr:from>
    <xdr:ext cx="304800" cy="314325"/>
    <xdr:sp macro="" textlink="">
      <xdr:nvSpPr>
        <xdr:cNvPr id="3132" name="AutoShape 14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B9422E14-4F7E-4FB9-871B-8D0E444E4AA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7245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25</xdr:row>
      <xdr:rowOff>0</xdr:rowOff>
    </xdr:from>
    <xdr:ext cx="304800" cy="314325"/>
    <xdr:sp macro="" textlink="">
      <xdr:nvSpPr>
        <xdr:cNvPr id="3133" name="AutoShape 148">
          <a:hlinkClick xmlns:r="http://schemas.openxmlformats.org/officeDocument/2006/relationships" r:id="" tooltip="Information updated on 2023-02-16 17:56:51"/>
          <a:extLst>
            <a:ext uri="{FF2B5EF4-FFF2-40B4-BE49-F238E27FC236}">
              <a16:creationId xmlns:a16="http://schemas.microsoft.com/office/drawing/2014/main" id="{0BB1FE4C-7375-49BC-BAB4-1ABB02BE1FE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7245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25</xdr:row>
      <xdr:rowOff>0</xdr:rowOff>
    </xdr:from>
    <xdr:ext cx="304800" cy="314325"/>
    <xdr:sp macro="" textlink="">
      <xdr:nvSpPr>
        <xdr:cNvPr id="3134" name="AutoShape 14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F7B4006E-7660-4E9B-88E7-70CBD47FFA1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7245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25</xdr:row>
      <xdr:rowOff>0</xdr:rowOff>
    </xdr:from>
    <xdr:ext cx="304800" cy="314325"/>
    <xdr:sp macro="" textlink="">
      <xdr:nvSpPr>
        <xdr:cNvPr id="3135" name="AutoShape 150">
          <a:hlinkClick xmlns:r="http://schemas.openxmlformats.org/officeDocument/2006/relationships" r:id="rId74" tgtFrame="_blank" tooltip="Go to the Message Board Forum!"/>
          <a:extLst>
            <a:ext uri="{FF2B5EF4-FFF2-40B4-BE49-F238E27FC236}">
              <a16:creationId xmlns:a16="http://schemas.microsoft.com/office/drawing/2014/main" id="{CCB0A0AF-3C73-40FC-8CC9-031712961FB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7245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14325"/>
    <xdr:sp macro="" textlink="">
      <xdr:nvSpPr>
        <xdr:cNvPr id="3136" name="AutoShape 15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FF5E9D1F-9B21-498C-8BF9-84D39C8B250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915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14325"/>
    <xdr:sp macro="" textlink="">
      <xdr:nvSpPr>
        <xdr:cNvPr id="3137" name="AutoShape 154">
          <a:hlinkClick xmlns:r="http://schemas.openxmlformats.org/officeDocument/2006/relationships" r:id="" tooltip="Information updated on 2023-03-18 13:06:55"/>
          <a:extLst>
            <a:ext uri="{FF2B5EF4-FFF2-40B4-BE49-F238E27FC236}">
              <a16:creationId xmlns:a16="http://schemas.microsoft.com/office/drawing/2014/main" id="{DE9B7441-8CA7-4653-AFB7-3841BADEAD8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915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14325"/>
    <xdr:sp macro="" textlink="">
      <xdr:nvSpPr>
        <xdr:cNvPr id="3138" name="AutoShape 15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3F52715E-B260-48CE-BC2D-03CD0ED22EAA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915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14325"/>
    <xdr:sp macro="" textlink="">
      <xdr:nvSpPr>
        <xdr:cNvPr id="3139" name="AutoShape 156">
          <a:hlinkClick xmlns:r="http://schemas.openxmlformats.org/officeDocument/2006/relationships" r:id="rId77" tgtFrame="_blank" tooltip="Go to the Message Board Forum!"/>
          <a:extLst>
            <a:ext uri="{FF2B5EF4-FFF2-40B4-BE49-F238E27FC236}">
              <a16:creationId xmlns:a16="http://schemas.microsoft.com/office/drawing/2014/main" id="{7F9174C4-4074-47B4-93CB-2F776E6E78B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915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27</xdr:row>
      <xdr:rowOff>0</xdr:rowOff>
    </xdr:from>
    <xdr:ext cx="304800" cy="314325"/>
    <xdr:sp macro="" textlink="">
      <xdr:nvSpPr>
        <xdr:cNvPr id="3140" name="AutoShape 15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3B1D221C-6356-454E-A8CA-A45A3249AE3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257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27</xdr:row>
      <xdr:rowOff>0</xdr:rowOff>
    </xdr:from>
    <xdr:ext cx="304800" cy="314325"/>
    <xdr:sp macro="" textlink="">
      <xdr:nvSpPr>
        <xdr:cNvPr id="3141" name="AutoShape 160">
          <a:hlinkClick xmlns:r="http://schemas.openxmlformats.org/officeDocument/2006/relationships" r:id="" tooltip="Information updated on 2023-01-11 14:19:10"/>
          <a:extLst>
            <a:ext uri="{FF2B5EF4-FFF2-40B4-BE49-F238E27FC236}">
              <a16:creationId xmlns:a16="http://schemas.microsoft.com/office/drawing/2014/main" id="{EB29815F-0376-449B-94D3-D4CEEBF4FE7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257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27</xdr:row>
      <xdr:rowOff>0</xdr:rowOff>
    </xdr:from>
    <xdr:ext cx="304800" cy="314325"/>
    <xdr:sp macro="" textlink="">
      <xdr:nvSpPr>
        <xdr:cNvPr id="3142" name="AutoShape 16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FB0F481A-9568-46B7-91FB-A04D8EA14ED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257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27</xdr:row>
      <xdr:rowOff>0</xdr:rowOff>
    </xdr:from>
    <xdr:ext cx="304800" cy="314325"/>
    <xdr:sp macro="" textlink="">
      <xdr:nvSpPr>
        <xdr:cNvPr id="3143" name="AutoShape 162">
          <a:hlinkClick xmlns:r="http://schemas.openxmlformats.org/officeDocument/2006/relationships" r:id="rId80" tgtFrame="_blank" tooltip="Go to the Message Board Forum!"/>
          <a:extLst>
            <a:ext uri="{FF2B5EF4-FFF2-40B4-BE49-F238E27FC236}">
              <a16:creationId xmlns:a16="http://schemas.microsoft.com/office/drawing/2014/main" id="{F1A015B1-8206-48CD-975B-B52A0D60238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257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14325"/>
    <xdr:sp macro="" textlink="">
      <xdr:nvSpPr>
        <xdr:cNvPr id="3144" name="AutoShape 16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A2289A2B-8B25-4F85-AFDD-C1E8A302FB9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448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14325"/>
    <xdr:sp macro="" textlink="">
      <xdr:nvSpPr>
        <xdr:cNvPr id="3145" name="AutoShape 166">
          <a:hlinkClick xmlns:r="http://schemas.openxmlformats.org/officeDocument/2006/relationships" r:id="" tooltip="Information updated on 2023-03-04 12:34:15"/>
          <a:extLst>
            <a:ext uri="{FF2B5EF4-FFF2-40B4-BE49-F238E27FC236}">
              <a16:creationId xmlns:a16="http://schemas.microsoft.com/office/drawing/2014/main" id="{4F1A9C3E-25B2-4D5B-8E0B-A54A3CB9627A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448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14325"/>
    <xdr:sp macro="" textlink="">
      <xdr:nvSpPr>
        <xdr:cNvPr id="3146" name="AutoShape 16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57758F48-FC01-4063-BA10-DC8BB125385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448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14325"/>
    <xdr:sp macro="" textlink="">
      <xdr:nvSpPr>
        <xdr:cNvPr id="3147" name="AutoShape 168">
          <a:hlinkClick xmlns:r="http://schemas.openxmlformats.org/officeDocument/2006/relationships" r:id="rId83" tgtFrame="_blank" tooltip="Go to the Message Board Forum!"/>
          <a:extLst>
            <a:ext uri="{FF2B5EF4-FFF2-40B4-BE49-F238E27FC236}">
              <a16:creationId xmlns:a16="http://schemas.microsoft.com/office/drawing/2014/main" id="{3464D288-E2C7-4F9D-96B0-ACB7CC392BC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448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29</xdr:row>
      <xdr:rowOff>0</xdr:rowOff>
    </xdr:from>
    <xdr:ext cx="304800" cy="314325"/>
    <xdr:sp macro="" textlink="">
      <xdr:nvSpPr>
        <xdr:cNvPr id="3148" name="AutoShape 17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9C42685C-5492-4B58-99E0-117FA646AD5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791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29</xdr:row>
      <xdr:rowOff>0</xdr:rowOff>
    </xdr:from>
    <xdr:ext cx="304800" cy="314325"/>
    <xdr:sp macro="" textlink="">
      <xdr:nvSpPr>
        <xdr:cNvPr id="3149" name="AutoShape 172">
          <a:hlinkClick xmlns:r="http://schemas.openxmlformats.org/officeDocument/2006/relationships" r:id="" tooltip="Information updated on 2022-07-08 08:08:49"/>
          <a:extLst>
            <a:ext uri="{FF2B5EF4-FFF2-40B4-BE49-F238E27FC236}">
              <a16:creationId xmlns:a16="http://schemas.microsoft.com/office/drawing/2014/main" id="{4B19B375-007E-4859-AFFE-546D6A46047C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791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29</xdr:row>
      <xdr:rowOff>0</xdr:rowOff>
    </xdr:from>
    <xdr:ext cx="304800" cy="314325"/>
    <xdr:sp macro="" textlink="">
      <xdr:nvSpPr>
        <xdr:cNvPr id="3150" name="AutoShape 17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F3787799-B17E-4C3A-9D50-B62855C81B9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791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29</xdr:row>
      <xdr:rowOff>0</xdr:rowOff>
    </xdr:from>
    <xdr:ext cx="304800" cy="314325"/>
    <xdr:sp macro="" textlink="">
      <xdr:nvSpPr>
        <xdr:cNvPr id="3151" name="AutoShape 174">
          <a:hlinkClick xmlns:r="http://schemas.openxmlformats.org/officeDocument/2006/relationships" r:id="rId86" tgtFrame="_blank" tooltip="Go to the Message Board Forum!"/>
          <a:extLst>
            <a:ext uri="{FF2B5EF4-FFF2-40B4-BE49-F238E27FC236}">
              <a16:creationId xmlns:a16="http://schemas.microsoft.com/office/drawing/2014/main" id="{9AEC1997-6FD3-486B-BF73-A3162BD915E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791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14325"/>
    <xdr:sp macro="" textlink="">
      <xdr:nvSpPr>
        <xdr:cNvPr id="3152" name="AutoShape 17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F8A8BD7B-D35A-4536-9918-37F73E5B837A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981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14325"/>
    <xdr:sp macro="" textlink="">
      <xdr:nvSpPr>
        <xdr:cNvPr id="3153" name="AutoShape 178">
          <a:hlinkClick xmlns:r="http://schemas.openxmlformats.org/officeDocument/2006/relationships" r:id="" tooltip="Information updated on 2023-01-15 09:43:58"/>
          <a:extLst>
            <a:ext uri="{FF2B5EF4-FFF2-40B4-BE49-F238E27FC236}">
              <a16:creationId xmlns:a16="http://schemas.microsoft.com/office/drawing/2014/main" id="{A74D069F-03B2-42FF-A706-7F42FA312449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981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14325"/>
    <xdr:sp macro="" textlink="">
      <xdr:nvSpPr>
        <xdr:cNvPr id="3154" name="AutoShape 17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128C4060-E051-4E4A-A799-2F1064C1DEF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981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14325"/>
    <xdr:sp macro="" textlink="">
      <xdr:nvSpPr>
        <xdr:cNvPr id="3155" name="AutoShape 180">
          <a:hlinkClick xmlns:r="http://schemas.openxmlformats.org/officeDocument/2006/relationships" r:id="rId89" tgtFrame="_blank" tooltip="Go to the Message Board Forum!"/>
          <a:extLst>
            <a:ext uri="{FF2B5EF4-FFF2-40B4-BE49-F238E27FC236}">
              <a16:creationId xmlns:a16="http://schemas.microsoft.com/office/drawing/2014/main" id="{C8B89A32-8333-48B9-9407-3A842ED088F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981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31</xdr:row>
      <xdr:rowOff>0</xdr:rowOff>
    </xdr:from>
    <xdr:ext cx="304800" cy="314325"/>
    <xdr:sp macro="" textlink="">
      <xdr:nvSpPr>
        <xdr:cNvPr id="3156" name="AutoShape 18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6D23C610-EAC3-41F6-88A0-C36C4A8AAED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172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31</xdr:row>
      <xdr:rowOff>0</xdr:rowOff>
    </xdr:from>
    <xdr:ext cx="304800" cy="314325"/>
    <xdr:sp macro="" textlink="">
      <xdr:nvSpPr>
        <xdr:cNvPr id="3157" name="AutoShape 184">
          <a:hlinkClick xmlns:r="http://schemas.openxmlformats.org/officeDocument/2006/relationships" r:id="" tooltip="Information updated on 2022-05-12 15:40:00"/>
          <a:extLst>
            <a:ext uri="{FF2B5EF4-FFF2-40B4-BE49-F238E27FC236}">
              <a16:creationId xmlns:a16="http://schemas.microsoft.com/office/drawing/2014/main" id="{15CFBFB1-3952-42C0-94DD-E1FFA005AF8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172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31</xdr:row>
      <xdr:rowOff>0</xdr:rowOff>
    </xdr:from>
    <xdr:ext cx="304800" cy="314325"/>
    <xdr:sp macro="" textlink="">
      <xdr:nvSpPr>
        <xdr:cNvPr id="3158" name="AutoShape 18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0FD71E48-AE51-432B-90B5-8897F0373D3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172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31</xdr:row>
      <xdr:rowOff>0</xdr:rowOff>
    </xdr:from>
    <xdr:ext cx="304800" cy="314325"/>
    <xdr:sp macro="" textlink="">
      <xdr:nvSpPr>
        <xdr:cNvPr id="3159" name="AutoShape 186">
          <a:hlinkClick xmlns:r="http://schemas.openxmlformats.org/officeDocument/2006/relationships" r:id="rId92" tgtFrame="_blank" tooltip="Go to the Message Board Forum!"/>
          <a:extLst>
            <a:ext uri="{FF2B5EF4-FFF2-40B4-BE49-F238E27FC236}">
              <a16:creationId xmlns:a16="http://schemas.microsoft.com/office/drawing/2014/main" id="{85E8C7FE-F34B-4110-BC88-D0561A0DBB8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172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32</xdr:row>
      <xdr:rowOff>0</xdr:rowOff>
    </xdr:from>
    <xdr:ext cx="304800" cy="314325"/>
    <xdr:sp macro="" textlink="">
      <xdr:nvSpPr>
        <xdr:cNvPr id="3160" name="AutoShape 18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C3737F20-9316-476C-9360-606EA8A1D72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362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32</xdr:row>
      <xdr:rowOff>0</xdr:rowOff>
    </xdr:from>
    <xdr:ext cx="304800" cy="314325"/>
    <xdr:sp macro="" textlink="">
      <xdr:nvSpPr>
        <xdr:cNvPr id="3161" name="AutoShape 190">
          <a:hlinkClick xmlns:r="http://schemas.openxmlformats.org/officeDocument/2006/relationships" r:id="" tooltip="Information updated on 2023-03-06 11:30:06"/>
          <a:extLst>
            <a:ext uri="{FF2B5EF4-FFF2-40B4-BE49-F238E27FC236}">
              <a16:creationId xmlns:a16="http://schemas.microsoft.com/office/drawing/2014/main" id="{ABCA9AB9-B91E-4107-8DAA-3B7E8C88D9A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362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32</xdr:row>
      <xdr:rowOff>0</xdr:rowOff>
    </xdr:from>
    <xdr:ext cx="304800" cy="314325"/>
    <xdr:sp macro="" textlink="">
      <xdr:nvSpPr>
        <xdr:cNvPr id="3162" name="AutoShape 19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4CC8F354-0BB6-43E5-A5B9-55B7E293A9C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362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32</xdr:row>
      <xdr:rowOff>0</xdr:rowOff>
    </xdr:from>
    <xdr:ext cx="304800" cy="314325"/>
    <xdr:sp macro="" textlink="">
      <xdr:nvSpPr>
        <xdr:cNvPr id="3163" name="AutoShape 192">
          <a:hlinkClick xmlns:r="http://schemas.openxmlformats.org/officeDocument/2006/relationships" r:id="rId95" tgtFrame="_blank" tooltip="Go to the Message Board Forum!"/>
          <a:extLst>
            <a:ext uri="{FF2B5EF4-FFF2-40B4-BE49-F238E27FC236}">
              <a16:creationId xmlns:a16="http://schemas.microsoft.com/office/drawing/2014/main" id="{65523026-4D4E-4113-BAAD-2EA66E995279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362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14325"/>
    <xdr:sp macro="" textlink="">
      <xdr:nvSpPr>
        <xdr:cNvPr id="3164" name="AutoShape 19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74959220-259B-40D4-A5E1-5085EA4CF45A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553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14325"/>
    <xdr:sp macro="" textlink="">
      <xdr:nvSpPr>
        <xdr:cNvPr id="3165" name="AutoShape 196">
          <a:hlinkClick xmlns:r="http://schemas.openxmlformats.org/officeDocument/2006/relationships" r:id="" tooltip="Information updated on 2022-12-01 09:46:49"/>
          <a:extLst>
            <a:ext uri="{FF2B5EF4-FFF2-40B4-BE49-F238E27FC236}">
              <a16:creationId xmlns:a16="http://schemas.microsoft.com/office/drawing/2014/main" id="{A1B7C92E-F892-4B7C-8932-AF6490B54B3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553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14325"/>
    <xdr:sp macro="" textlink="">
      <xdr:nvSpPr>
        <xdr:cNvPr id="3166" name="AutoShape 19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AC0C3905-CCD1-4F2A-A87F-B8E892B2D2F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553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14325"/>
    <xdr:sp macro="" textlink="">
      <xdr:nvSpPr>
        <xdr:cNvPr id="3167" name="AutoShape 198">
          <a:hlinkClick xmlns:r="http://schemas.openxmlformats.org/officeDocument/2006/relationships" r:id="rId98" tgtFrame="_blank" tooltip="Go to the Message Board Forum!"/>
          <a:extLst>
            <a:ext uri="{FF2B5EF4-FFF2-40B4-BE49-F238E27FC236}">
              <a16:creationId xmlns:a16="http://schemas.microsoft.com/office/drawing/2014/main" id="{59F88E27-F751-4A0C-ACB4-4E4B8275C04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553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304800" cy="314325"/>
    <xdr:sp macro="" textlink="">
      <xdr:nvSpPr>
        <xdr:cNvPr id="3168" name="AutoShape 20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A80FC896-AD49-45BC-AB35-D25FE2211C6E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743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304800" cy="314325"/>
    <xdr:sp macro="" textlink="">
      <xdr:nvSpPr>
        <xdr:cNvPr id="3169" name="AutoShape 202">
          <a:hlinkClick xmlns:r="http://schemas.openxmlformats.org/officeDocument/2006/relationships" r:id="" tooltip="Information updated on 2018-01-28 19:14:11"/>
          <a:extLst>
            <a:ext uri="{FF2B5EF4-FFF2-40B4-BE49-F238E27FC236}">
              <a16:creationId xmlns:a16="http://schemas.microsoft.com/office/drawing/2014/main" id="{5F21FD93-4BBE-4293-A05D-39BAE0F26F8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743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304800" cy="314325"/>
    <xdr:sp macro="" textlink="">
      <xdr:nvSpPr>
        <xdr:cNvPr id="3170" name="AutoShape 20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ECFD5A0B-C7D3-4D7D-A1FA-791D21C966D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743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304800" cy="314325"/>
    <xdr:sp macro="" textlink="">
      <xdr:nvSpPr>
        <xdr:cNvPr id="3171" name="AutoShape 204">
          <a:hlinkClick xmlns:r="http://schemas.openxmlformats.org/officeDocument/2006/relationships" r:id="rId101" tgtFrame="_blank" tooltip="Go to the Message Board Forum!"/>
          <a:extLst>
            <a:ext uri="{FF2B5EF4-FFF2-40B4-BE49-F238E27FC236}">
              <a16:creationId xmlns:a16="http://schemas.microsoft.com/office/drawing/2014/main" id="{FCDC45DD-1773-4230-B356-E696DFBC100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743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35</xdr:row>
      <xdr:rowOff>0</xdr:rowOff>
    </xdr:from>
    <xdr:ext cx="304800" cy="314325"/>
    <xdr:sp macro="" textlink="">
      <xdr:nvSpPr>
        <xdr:cNvPr id="3172" name="AutoShape 20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DFB0801F-4F19-4852-85C3-610143650C9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934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35</xdr:row>
      <xdr:rowOff>0</xdr:rowOff>
    </xdr:from>
    <xdr:ext cx="304800" cy="314325"/>
    <xdr:sp macro="" textlink="">
      <xdr:nvSpPr>
        <xdr:cNvPr id="3173" name="AutoShape 208">
          <a:hlinkClick xmlns:r="http://schemas.openxmlformats.org/officeDocument/2006/relationships" r:id="" tooltip="Information updated on 2023-03-15 12:26:31"/>
          <a:extLst>
            <a:ext uri="{FF2B5EF4-FFF2-40B4-BE49-F238E27FC236}">
              <a16:creationId xmlns:a16="http://schemas.microsoft.com/office/drawing/2014/main" id="{EC0DDA31-44F1-46B9-8238-2C3CA21835AC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934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35</xdr:row>
      <xdr:rowOff>0</xdr:rowOff>
    </xdr:from>
    <xdr:ext cx="304800" cy="314325"/>
    <xdr:sp macro="" textlink="">
      <xdr:nvSpPr>
        <xdr:cNvPr id="3174" name="AutoShape 20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0A5A1355-E5C3-473B-8AA1-C96FA49C11A5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934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35</xdr:row>
      <xdr:rowOff>0</xdr:rowOff>
    </xdr:from>
    <xdr:ext cx="304800" cy="314325"/>
    <xdr:sp macro="" textlink="">
      <xdr:nvSpPr>
        <xdr:cNvPr id="3175" name="AutoShape 210">
          <a:hlinkClick xmlns:r="http://schemas.openxmlformats.org/officeDocument/2006/relationships" r:id="rId104" tgtFrame="_blank" tooltip="Go to the Message Board Forum!"/>
          <a:extLst>
            <a:ext uri="{FF2B5EF4-FFF2-40B4-BE49-F238E27FC236}">
              <a16:creationId xmlns:a16="http://schemas.microsoft.com/office/drawing/2014/main" id="{50C9782A-6407-40AD-A6BE-775F557CC2A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934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304800" cy="314325"/>
    <xdr:sp macro="" textlink="">
      <xdr:nvSpPr>
        <xdr:cNvPr id="3176" name="AutoShape 21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ACF45EA5-EEB2-420F-9F69-3BB51C7840D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124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304800" cy="314325"/>
    <xdr:sp macro="" textlink="">
      <xdr:nvSpPr>
        <xdr:cNvPr id="3177" name="AutoShape 214">
          <a:hlinkClick xmlns:r="http://schemas.openxmlformats.org/officeDocument/2006/relationships" r:id="" tooltip="Information updated on 2023-02-07 13:07:09"/>
          <a:extLst>
            <a:ext uri="{FF2B5EF4-FFF2-40B4-BE49-F238E27FC236}">
              <a16:creationId xmlns:a16="http://schemas.microsoft.com/office/drawing/2014/main" id="{6145D752-1F25-4A99-AFB4-6B2FCD30A1E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124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304800" cy="314325"/>
    <xdr:sp macro="" textlink="">
      <xdr:nvSpPr>
        <xdr:cNvPr id="3178" name="AutoShape 21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CDBC0979-218F-422E-B53B-FB28BF1A648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124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304800" cy="314325"/>
    <xdr:sp macro="" textlink="">
      <xdr:nvSpPr>
        <xdr:cNvPr id="3179" name="AutoShape 216">
          <a:hlinkClick xmlns:r="http://schemas.openxmlformats.org/officeDocument/2006/relationships" r:id="rId107" tgtFrame="_blank" tooltip="Go to the Message Board Forum!"/>
          <a:extLst>
            <a:ext uri="{FF2B5EF4-FFF2-40B4-BE49-F238E27FC236}">
              <a16:creationId xmlns:a16="http://schemas.microsoft.com/office/drawing/2014/main" id="{7D3C0072-9471-44C0-A31B-8F6610A0BB5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124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14325"/>
    <xdr:sp macro="" textlink="">
      <xdr:nvSpPr>
        <xdr:cNvPr id="3180" name="AutoShape 21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0316B370-C9A3-450A-962D-4DEB9E5D664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467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14325"/>
    <xdr:sp macro="" textlink="">
      <xdr:nvSpPr>
        <xdr:cNvPr id="3181" name="AutoShape 220">
          <a:hlinkClick xmlns:r="http://schemas.openxmlformats.org/officeDocument/2006/relationships" r:id="" tooltip="Information updated on 2023-04-03 18:40:00"/>
          <a:extLst>
            <a:ext uri="{FF2B5EF4-FFF2-40B4-BE49-F238E27FC236}">
              <a16:creationId xmlns:a16="http://schemas.microsoft.com/office/drawing/2014/main" id="{9442E573-AAFD-475F-BC17-18B763ECBD6E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467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14325"/>
    <xdr:sp macro="" textlink="">
      <xdr:nvSpPr>
        <xdr:cNvPr id="3182" name="AutoShape 22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8A3FC668-3890-4217-B237-BD46CD87CC9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467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14325"/>
    <xdr:sp macro="" textlink="">
      <xdr:nvSpPr>
        <xdr:cNvPr id="3183" name="AutoShape 222">
          <a:hlinkClick xmlns:r="http://schemas.openxmlformats.org/officeDocument/2006/relationships" r:id="rId110" tgtFrame="_blank" tooltip="Go to the Message Board Forum!"/>
          <a:extLst>
            <a:ext uri="{FF2B5EF4-FFF2-40B4-BE49-F238E27FC236}">
              <a16:creationId xmlns:a16="http://schemas.microsoft.com/office/drawing/2014/main" id="{CDAC8CFC-9969-4207-9637-5B9DC8B35E5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467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304800" cy="314325"/>
    <xdr:sp macro="" textlink="">
      <xdr:nvSpPr>
        <xdr:cNvPr id="3184" name="AutoShape 22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32EC1EC8-A9FC-4B33-8766-C42162F3D31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658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304800" cy="314325"/>
    <xdr:sp macro="" textlink="">
      <xdr:nvSpPr>
        <xdr:cNvPr id="3185" name="AutoShape 226">
          <a:hlinkClick xmlns:r="http://schemas.openxmlformats.org/officeDocument/2006/relationships" r:id="" tooltip="Information updated on 2023-01-09 13:42:15"/>
          <a:extLst>
            <a:ext uri="{FF2B5EF4-FFF2-40B4-BE49-F238E27FC236}">
              <a16:creationId xmlns:a16="http://schemas.microsoft.com/office/drawing/2014/main" id="{03AF27D6-1595-48E9-ADB6-BD62CF65FFA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658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304800" cy="314325"/>
    <xdr:sp macro="" textlink="">
      <xdr:nvSpPr>
        <xdr:cNvPr id="3186" name="AutoShape 22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83B514AC-6608-46BB-95EA-D762A692809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658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304800" cy="314325"/>
    <xdr:sp macro="" textlink="">
      <xdr:nvSpPr>
        <xdr:cNvPr id="3187" name="AutoShape 228">
          <a:hlinkClick xmlns:r="http://schemas.openxmlformats.org/officeDocument/2006/relationships" r:id="rId113" tgtFrame="_blank" tooltip="Go to the Message Board Forum!"/>
          <a:extLst>
            <a:ext uri="{FF2B5EF4-FFF2-40B4-BE49-F238E27FC236}">
              <a16:creationId xmlns:a16="http://schemas.microsoft.com/office/drawing/2014/main" id="{71B043A4-3142-40CF-BFD5-19363AA46D29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658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39</xdr:row>
      <xdr:rowOff>0</xdr:rowOff>
    </xdr:from>
    <xdr:ext cx="304800" cy="314325"/>
    <xdr:sp macro="" textlink="">
      <xdr:nvSpPr>
        <xdr:cNvPr id="3188" name="AutoShape 23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66050B89-F505-4284-9FB3-2562FAF1AE1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848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39</xdr:row>
      <xdr:rowOff>0</xdr:rowOff>
    </xdr:from>
    <xdr:ext cx="304800" cy="314325"/>
    <xdr:sp macro="" textlink="">
      <xdr:nvSpPr>
        <xdr:cNvPr id="3189" name="AutoShape 232">
          <a:hlinkClick xmlns:r="http://schemas.openxmlformats.org/officeDocument/2006/relationships" r:id="" tooltip="Information updated on 2023-01-04 18:22:42"/>
          <a:extLst>
            <a:ext uri="{FF2B5EF4-FFF2-40B4-BE49-F238E27FC236}">
              <a16:creationId xmlns:a16="http://schemas.microsoft.com/office/drawing/2014/main" id="{9F682F40-72CE-4B65-8B7E-669AC997035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848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39</xdr:row>
      <xdr:rowOff>0</xdr:rowOff>
    </xdr:from>
    <xdr:ext cx="304800" cy="314325"/>
    <xdr:sp macro="" textlink="">
      <xdr:nvSpPr>
        <xdr:cNvPr id="3190" name="AutoShape 23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E037AB6E-AD0E-4F5A-8241-9487F2AB168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848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39</xdr:row>
      <xdr:rowOff>0</xdr:rowOff>
    </xdr:from>
    <xdr:ext cx="304800" cy="314325"/>
    <xdr:sp macro="" textlink="">
      <xdr:nvSpPr>
        <xdr:cNvPr id="3191" name="AutoShape 234">
          <a:hlinkClick xmlns:r="http://schemas.openxmlformats.org/officeDocument/2006/relationships" r:id="rId116" tgtFrame="_blank" tooltip="Go to the Message Board Forum!"/>
          <a:extLst>
            <a:ext uri="{FF2B5EF4-FFF2-40B4-BE49-F238E27FC236}">
              <a16:creationId xmlns:a16="http://schemas.microsoft.com/office/drawing/2014/main" id="{836506D5-1E6C-4CAA-935B-F992D7B1AFE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848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40</xdr:row>
      <xdr:rowOff>0</xdr:rowOff>
    </xdr:from>
    <xdr:ext cx="304800" cy="314325"/>
    <xdr:sp macro="" textlink="">
      <xdr:nvSpPr>
        <xdr:cNvPr id="3192" name="AutoShape 23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77E9918B-5879-4747-99D1-7DDAA0A2275A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039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40</xdr:row>
      <xdr:rowOff>0</xdr:rowOff>
    </xdr:from>
    <xdr:ext cx="304800" cy="314325"/>
    <xdr:sp macro="" textlink="">
      <xdr:nvSpPr>
        <xdr:cNvPr id="3193" name="AutoShape 238">
          <a:hlinkClick xmlns:r="http://schemas.openxmlformats.org/officeDocument/2006/relationships" r:id="" tooltip="Information updated on 2022-12-31 15:47:29"/>
          <a:extLst>
            <a:ext uri="{FF2B5EF4-FFF2-40B4-BE49-F238E27FC236}">
              <a16:creationId xmlns:a16="http://schemas.microsoft.com/office/drawing/2014/main" id="{72DAF8D8-818A-47B0-B6A9-9F548F19ED0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039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40</xdr:row>
      <xdr:rowOff>0</xdr:rowOff>
    </xdr:from>
    <xdr:ext cx="304800" cy="314325"/>
    <xdr:sp macro="" textlink="">
      <xdr:nvSpPr>
        <xdr:cNvPr id="3194" name="AutoShape 23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FB1BCBA9-013A-4BED-86B1-FDF13AC653C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039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40</xdr:row>
      <xdr:rowOff>0</xdr:rowOff>
    </xdr:from>
    <xdr:ext cx="304800" cy="314325"/>
    <xdr:sp macro="" textlink="">
      <xdr:nvSpPr>
        <xdr:cNvPr id="3195" name="AutoShape 240">
          <a:hlinkClick xmlns:r="http://schemas.openxmlformats.org/officeDocument/2006/relationships" r:id="rId119" tgtFrame="_blank" tooltip="Go to the Message Board Forum!"/>
          <a:extLst>
            <a:ext uri="{FF2B5EF4-FFF2-40B4-BE49-F238E27FC236}">
              <a16:creationId xmlns:a16="http://schemas.microsoft.com/office/drawing/2014/main" id="{D41C78DC-3387-4FA0-B5B7-1A1466FA7F09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039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14325"/>
    <xdr:sp macro="" textlink="">
      <xdr:nvSpPr>
        <xdr:cNvPr id="3196" name="AutoShape 24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19D077D0-3420-432D-A2DA-39278DBA4D2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3821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14325"/>
    <xdr:sp macro="" textlink="">
      <xdr:nvSpPr>
        <xdr:cNvPr id="3197" name="AutoShape 244">
          <a:hlinkClick xmlns:r="http://schemas.openxmlformats.org/officeDocument/2006/relationships" r:id="" tooltip="Information updated on 2023-01-09 18:31:35"/>
          <a:extLst>
            <a:ext uri="{FF2B5EF4-FFF2-40B4-BE49-F238E27FC236}">
              <a16:creationId xmlns:a16="http://schemas.microsoft.com/office/drawing/2014/main" id="{537F7132-2AB8-46F6-9336-B217F3DEA579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3821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14325"/>
    <xdr:sp macro="" textlink="">
      <xdr:nvSpPr>
        <xdr:cNvPr id="3198" name="AutoShape 24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5249F7F1-5642-492E-96A5-17307E22601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3821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14325"/>
    <xdr:sp macro="" textlink="">
      <xdr:nvSpPr>
        <xdr:cNvPr id="3199" name="AutoShape 246">
          <a:hlinkClick xmlns:r="http://schemas.openxmlformats.org/officeDocument/2006/relationships" r:id="rId122" tgtFrame="_blank" tooltip="Go to the Message Board Forum!"/>
          <a:extLst>
            <a:ext uri="{FF2B5EF4-FFF2-40B4-BE49-F238E27FC236}">
              <a16:creationId xmlns:a16="http://schemas.microsoft.com/office/drawing/2014/main" id="{F187EFF8-0EAF-42BE-B1A9-E5361AC7134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3821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304800" cy="314325"/>
    <xdr:sp macro="" textlink="">
      <xdr:nvSpPr>
        <xdr:cNvPr id="3200" name="AutoShape 24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04BCC9A6-C755-4D9E-9403-BC83991CA00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5726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304800" cy="314325"/>
    <xdr:sp macro="" textlink="">
      <xdr:nvSpPr>
        <xdr:cNvPr id="3201" name="AutoShape 250">
          <a:hlinkClick xmlns:r="http://schemas.openxmlformats.org/officeDocument/2006/relationships" r:id="" tooltip="Information updated on 2021-06-05 08:14:17"/>
          <a:extLst>
            <a:ext uri="{FF2B5EF4-FFF2-40B4-BE49-F238E27FC236}">
              <a16:creationId xmlns:a16="http://schemas.microsoft.com/office/drawing/2014/main" id="{86C83EA1-7B19-4305-B814-7667482724E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5726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304800" cy="314325"/>
    <xdr:sp macro="" textlink="">
      <xdr:nvSpPr>
        <xdr:cNvPr id="3202" name="AutoShape 25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8E352BAA-45F8-423E-9817-188A8276F7E9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5726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304800" cy="314325"/>
    <xdr:sp macro="" textlink="">
      <xdr:nvSpPr>
        <xdr:cNvPr id="3203" name="AutoShape 252">
          <a:hlinkClick xmlns:r="http://schemas.openxmlformats.org/officeDocument/2006/relationships" r:id="rId125" tgtFrame="_blank" tooltip="Go to the Message Board Forum!"/>
          <a:extLst>
            <a:ext uri="{FF2B5EF4-FFF2-40B4-BE49-F238E27FC236}">
              <a16:creationId xmlns:a16="http://schemas.microsoft.com/office/drawing/2014/main" id="{3907D110-30FB-44B9-950F-9FEB8121456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5726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43</xdr:row>
      <xdr:rowOff>0</xdr:rowOff>
    </xdr:from>
    <xdr:ext cx="304800" cy="314325"/>
    <xdr:sp macro="" textlink="">
      <xdr:nvSpPr>
        <xdr:cNvPr id="3204" name="AutoShape 25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90C51356-CE45-4BDF-9BC2-23542E9A081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9155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43</xdr:row>
      <xdr:rowOff>0</xdr:rowOff>
    </xdr:from>
    <xdr:ext cx="304800" cy="314325"/>
    <xdr:sp macro="" textlink="">
      <xdr:nvSpPr>
        <xdr:cNvPr id="3205" name="AutoShape 256">
          <a:hlinkClick xmlns:r="http://schemas.openxmlformats.org/officeDocument/2006/relationships" r:id="" tooltip="Information updated on 2020-11-16 09:34:49"/>
          <a:extLst>
            <a:ext uri="{FF2B5EF4-FFF2-40B4-BE49-F238E27FC236}">
              <a16:creationId xmlns:a16="http://schemas.microsoft.com/office/drawing/2014/main" id="{CA40434F-348B-46FB-830E-F82138172C2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9155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43</xdr:row>
      <xdr:rowOff>0</xdr:rowOff>
    </xdr:from>
    <xdr:ext cx="304800" cy="314325"/>
    <xdr:sp macro="" textlink="">
      <xdr:nvSpPr>
        <xdr:cNvPr id="3206" name="AutoShape 25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2515888D-A95E-41A5-918D-F8C5E14DDA1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9155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43</xdr:row>
      <xdr:rowOff>0</xdr:rowOff>
    </xdr:from>
    <xdr:ext cx="304800" cy="314325"/>
    <xdr:sp macro="" textlink="">
      <xdr:nvSpPr>
        <xdr:cNvPr id="3207" name="AutoShape 258">
          <a:hlinkClick xmlns:r="http://schemas.openxmlformats.org/officeDocument/2006/relationships" r:id="rId128" tgtFrame="_blank" tooltip="Go to the Message Board Forum!"/>
          <a:extLst>
            <a:ext uri="{FF2B5EF4-FFF2-40B4-BE49-F238E27FC236}">
              <a16:creationId xmlns:a16="http://schemas.microsoft.com/office/drawing/2014/main" id="{60027FA0-4B98-4D59-9849-7F183F4092EE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9155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44</xdr:row>
      <xdr:rowOff>0</xdr:rowOff>
    </xdr:from>
    <xdr:ext cx="304800" cy="314325"/>
    <xdr:sp macro="" textlink="">
      <xdr:nvSpPr>
        <xdr:cNvPr id="3208" name="AutoShape 26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35821809-237B-4982-8B0D-858D2405BE0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258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44</xdr:row>
      <xdr:rowOff>0</xdr:rowOff>
    </xdr:from>
    <xdr:ext cx="304800" cy="314325"/>
    <xdr:sp macro="" textlink="">
      <xdr:nvSpPr>
        <xdr:cNvPr id="3209" name="AutoShape 262">
          <a:hlinkClick xmlns:r="http://schemas.openxmlformats.org/officeDocument/2006/relationships" r:id="" tooltip="Information updated on 2023-02-24 15:51:32"/>
          <a:extLst>
            <a:ext uri="{FF2B5EF4-FFF2-40B4-BE49-F238E27FC236}">
              <a16:creationId xmlns:a16="http://schemas.microsoft.com/office/drawing/2014/main" id="{888A210A-0B40-4EF7-849E-047EB8DB404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258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44</xdr:row>
      <xdr:rowOff>0</xdr:rowOff>
    </xdr:from>
    <xdr:ext cx="304800" cy="314325"/>
    <xdr:sp macro="" textlink="">
      <xdr:nvSpPr>
        <xdr:cNvPr id="3210" name="AutoShape 26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152EECCA-A101-4C79-82FA-AF41DEF9A53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258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44</xdr:row>
      <xdr:rowOff>0</xdr:rowOff>
    </xdr:from>
    <xdr:ext cx="304800" cy="314325"/>
    <xdr:sp macro="" textlink="">
      <xdr:nvSpPr>
        <xdr:cNvPr id="3211" name="AutoShape 264">
          <a:hlinkClick xmlns:r="http://schemas.openxmlformats.org/officeDocument/2006/relationships" r:id="rId131" tgtFrame="_blank" tooltip="Go to the Message Board Forum!"/>
          <a:extLst>
            <a:ext uri="{FF2B5EF4-FFF2-40B4-BE49-F238E27FC236}">
              <a16:creationId xmlns:a16="http://schemas.microsoft.com/office/drawing/2014/main" id="{9477241F-7D50-4E5C-97F4-1406828F0E9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258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14325"/>
    <xdr:sp macro="" textlink="">
      <xdr:nvSpPr>
        <xdr:cNvPr id="3212" name="AutoShape 26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CE7F1EA7-F9FB-446B-B6D0-8C6181BCC22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448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14325"/>
    <xdr:sp macro="" textlink="">
      <xdr:nvSpPr>
        <xdr:cNvPr id="3213" name="AutoShape 268">
          <a:hlinkClick xmlns:r="http://schemas.openxmlformats.org/officeDocument/2006/relationships" r:id="" tooltip="Information updated on 2022-12-26 13:34:51"/>
          <a:extLst>
            <a:ext uri="{FF2B5EF4-FFF2-40B4-BE49-F238E27FC236}">
              <a16:creationId xmlns:a16="http://schemas.microsoft.com/office/drawing/2014/main" id="{57F54FC2-64A2-4C47-8D9B-AADF7E6B9F0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448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14325"/>
    <xdr:sp macro="" textlink="">
      <xdr:nvSpPr>
        <xdr:cNvPr id="3214" name="AutoShape 26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1B80C88F-748E-4295-8C28-FC633CC7F20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448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14325"/>
    <xdr:sp macro="" textlink="">
      <xdr:nvSpPr>
        <xdr:cNvPr id="3215" name="AutoShape 270">
          <a:hlinkClick xmlns:r="http://schemas.openxmlformats.org/officeDocument/2006/relationships" r:id="rId134" tgtFrame="_blank" tooltip="Go to the Message Board Forum!"/>
          <a:extLst>
            <a:ext uri="{FF2B5EF4-FFF2-40B4-BE49-F238E27FC236}">
              <a16:creationId xmlns:a16="http://schemas.microsoft.com/office/drawing/2014/main" id="{6E44DF48-3DDA-402F-AD8F-4B7298AF4DF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448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304800" cy="314325"/>
    <xdr:sp macro="" textlink="">
      <xdr:nvSpPr>
        <xdr:cNvPr id="3216" name="AutoShape 27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5EE32B7F-0ED5-4C6E-B071-7286DF37AD6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791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304800" cy="314325"/>
    <xdr:sp macro="" textlink="">
      <xdr:nvSpPr>
        <xdr:cNvPr id="3217" name="AutoShape 274">
          <a:hlinkClick xmlns:r="http://schemas.openxmlformats.org/officeDocument/2006/relationships" r:id="" tooltip="Information updated on 2023-02-17 17:56:35"/>
          <a:extLst>
            <a:ext uri="{FF2B5EF4-FFF2-40B4-BE49-F238E27FC236}">
              <a16:creationId xmlns:a16="http://schemas.microsoft.com/office/drawing/2014/main" id="{856E1B9E-7ABA-4DE8-8B2B-89523F4053C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791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304800" cy="314325"/>
    <xdr:sp macro="" textlink="">
      <xdr:nvSpPr>
        <xdr:cNvPr id="3218" name="AutoShape 27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4B13CA5D-5425-42CC-9861-A0EE97A45DCC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791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304800" cy="314325"/>
    <xdr:sp macro="" textlink="">
      <xdr:nvSpPr>
        <xdr:cNvPr id="3219" name="AutoShape 276">
          <a:hlinkClick xmlns:r="http://schemas.openxmlformats.org/officeDocument/2006/relationships" r:id="rId137" tgtFrame="_blank" tooltip="Go to the Message Board Forum!"/>
          <a:extLst>
            <a:ext uri="{FF2B5EF4-FFF2-40B4-BE49-F238E27FC236}">
              <a16:creationId xmlns:a16="http://schemas.microsoft.com/office/drawing/2014/main" id="{DEC28EF6-CAAA-4E08-B33E-793FCF159F3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791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304800" cy="314325"/>
    <xdr:sp macro="" textlink="">
      <xdr:nvSpPr>
        <xdr:cNvPr id="3220" name="AutoShape 27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F8BD3240-97F7-4499-819E-EAFD35CD25E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982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304800" cy="314325"/>
    <xdr:sp macro="" textlink="">
      <xdr:nvSpPr>
        <xdr:cNvPr id="3221" name="AutoShape 280">
          <a:hlinkClick xmlns:r="http://schemas.openxmlformats.org/officeDocument/2006/relationships" r:id="" tooltip="Information updated on 2023-01-13 12:36:52"/>
          <a:extLst>
            <a:ext uri="{FF2B5EF4-FFF2-40B4-BE49-F238E27FC236}">
              <a16:creationId xmlns:a16="http://schemas.microsoft.com/office/drawing/2014/main" id="{161C1B62-4CAB-41E0-BA13-F4FBD533BAA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982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304800" cy="314325"/>
    <xdr:sp macro="" textlink="">
      <xdr:nvSpPr>
        <xdr:cNvPr id="3222" name="AutoShape 28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6DCDB58C-418F-4873-849E-38389F6FC1E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982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304800" cy="314325"/>
    <xdr:sp macro="" textlink="">
      <xdr:nvSpPr>
        <xdr:cNvPr id="3223" name="AutoShape 282">
          <a:hlinkClick xmlns:r="http://schemas.openxmlformats.org/officeDocument/2006/relationships" r:id="rId140" tgtFrame="_blank" tooltip="Go to the Message Board Forum!"/>
          <a:extLst>
            <a:ext uri="{FF2B5EF4-FFF2-40B4-BE49-F238E27FC236}">
              <a16:creationId xmlns:a16="http://schemas.microsoft.com/office/drawing/2014/main" id="{D9B9BA2C-BB2B-4368-BAF6-25B73374ECE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982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304800" cy="314325"/>
    <xdr:sp macro="" textlink="">
      <xdr:nvSpPr>
        <xdr:cNvPr id="3224" name="AutoShape 28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7670C9F9-D92E-48BE-AF42-2BC3037A0F8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172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304800" cy="314325"/>
    <xdr:sp macro="" textlink="">
      <xdr:nvSpPr>
        <xdr:cNvPr id="3225" name="AutoShape 286">
          <a:hlinkClick xmlns:r="http://schemas.openxmlformats.org/officeDocument/2006/relationships" r:id="" tooltip="Information updated on 2023-03-10 10:25:11"/>
          <a:extLst>
            <a:ext uri="{FF2B5EF4-FFF2-40B4-BE49-F238E27FC236}">
              <a16:creationId xmlns:a16="http://schemas.microsoft.com/office/drawing/2014/main" id="{662F3FE8-BB27-4E1B-BCD3-6D9404584FB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172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304800" cy="314325"/>
    <xdr:sp macro="" textlink="">
      <xdr:nvSpPr>
        <xdr:cNvPr id="3226" name="AutoShape 28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42091221-04F7-4BE2-B95F-9ABCC879EBA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172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304800" cy="314325"/>
    <xdr:sp macro="" textlink="">
      <xdr:nvSpPr>
        <xdr:cNvPr id="3227" name="AutoShape 288">
          <a:hlinkClick xmlns:r="http://schemas.openxmlformats.org/officeDocument/2006/relationships" r:id="rId143" tgtFrame="_blank" tooltip="Go to the Message Board Forum!"/>
          <a:extLst>
            <a:ext uri="{FF2B5EF4-FFF2-40B4-BE49-F238E27FC236}">
              <a16:creationId xmlns:a16="http://schemas.microsoft.com/office/drawing/2014/main" id="{328325A6-BC63-445E-A124-13438D1BEF8E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172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304800" cy="314325"/>
    <xdr:sp macro="" textlink="">
      <xdr:nvSpPr>
        <xdr:cNvPr id="3228" name="AutoShape 29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67D99B84-8959-47B0-9538-919A68CC3F2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363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304800" cy="314325"/>
    <xdr:sp macro="" textlink="">
      <xdr:nvSpPr>
        <xdr:cNvPr id="3229" name="AutoShape 292">
          <a:hlinkClick xmlns:r="http://schemas.openxmlformats.org/officeDocument/2006/relationships" r:id="" tooltip="Information updated on 2022-11-28 20:32:44"/>
          <a:extLst>
            <a:ext uri="{FF2B5EF4-FFF2-40B4-BE49-F238E27FC236}">
              <a16:creationId xmlns:a16="http://schemas.microsoft.com/office/drawing/2014/main" id="{F79B35CD-2579-4596-9196-BAA6047F8AF9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363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304800" cy="314325"/>
    <xdr:sp macro="" textlink="">
      <xdr:nvSpPr>
        <xdr:cNvPr id="3230" name="AutoShape 29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D7C44E75-D642-4A92-9260-72D5F3CACF95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363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304800" cy="314325"/>
    <xdr:sp macro="" textlink="">
      <xdr:nvSpPr>
        <xdr:cNvPr id="3231" name="AutoShape 294">
          <a:hlinkClick xmlns:r="http://schemas.openxmlformats.org/officeDocument/2006/relationships" r:id="rId146" tgtFrame="_blank" tooltip="Go to the Message Board Forum!"/>
          <a:extLst>
            <a:ext uri="{FF2B5EF4-FFF2-40B4-BE49-F238E27FC236}">
              <a16:creationId xmlns:a16="http://schemas.microsoft.com/office/drawing/2014/main" id="{156E780B-FA12-4E70-854C-D08D02E9F60C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363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50</xdr:row>
      <xdr:rowOff>0</xdr:rowOff>
    </xdr:from>
    <xdr:ext cx="304800" cy="314325"/>
    <xdr:sp macro="" textlink="">
      <xdr:nvSpPr>
        <xdr:cNvPr id="3232" name="AutoShape 29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391F950D-9C66-455A-B33A-0977806ADEA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553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50</xdr:row>
      <xdr:rowOff>0</xdr:rowOff>
    </xdr:from>
    <xdr:ext cx="304800" cy="314325"/>
    <xdr:sp macro="" textlink="">
      <xdr:nvSpPr>
        <xdr:cNvPr id="3233" name="AutoShape 298">
          <a:hlinkClick xmlns:r="http://schemas.openxmlformats.org/officeDocument/2006/relationships" r:id="" tooltip="Information updated on 2022-04-26 14:31:53"/>
          <a:extLst>
            <a:ext uri="{FF2B5EF4-FFF2-40B4-BE49-F238E27FC236}">
              <a16:creationId xmlns:a16="http://schemas.microsoft.com/office/drawing/2014/main" id="{9C1A67DB-D78C-4268-B593-53114AB8F71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553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50</xdr:row>
      <xdr:rowOff>0</xdr:rowOff>
    </xdr:from>
    <xdr:ext cx="304800" cy="314325"/>
    <xdr:sp macro="" textlink="">
      <xdr:nvSpPr>
        <xdr:cNvPr id="3234" name="AutoShape 29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453122E1-0789-426A-98D8-C29135127519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553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50</xdr:row>
      <xdr:rowOff>0</xdr:rowOff>
    </xdr:from>
    <xdr:ext cx="304800" cy="314325"/>
    <xdr:sp macro="" textlink="">
      <xdr:nvSpPr>
        <xdr:cNvPr id="3235" name="AutoShape 300">
          <a:hlinkClick xmlns:r="http://schemas.openxmlformats.org/officeDocument/2006/relationships" r:id="rId149" tgtFrame="_blank" tooltip="Go to the Message Board Forum!"/>
          <a:extLst>
            <a:ext uri="{FF2B5EF4-FFF2-40B4-BE49-F238E27FC236}">
              <a16:creationId xmlns:a16="http://schemas.microsoft.com/office/drawing/2014/main" id="{9E80E451-33B5-4D04-A435-5207D67D978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553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51</xdr:row>
      <xdr:rowOff>0</xdr:rowOff>
    </xdr:from>
    <xdr:ext cx="304800" cy="314325"/>
    <xdr:sp macro="" textlink="">
      <xdr:nvSpPr>
        <xdr:cNvPr id="3236" name="AutoShape 30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4921C6C1-0650-4E4A-82F3-893694B8EC7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744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51</xdr:row>
      <xdr:rowOff>0</xdr:rowOff>
    </xdr:from>
    <xdr:ext cx="304800" cy="314325"/>
    <xdr:sp macro="" textlink="">
      <xdr:nvSpPr>
        <xdr:cNvPr id="3237" name="AutoShape 304">
          <a:hlinkClick xmlns:r="http://schemas.openxmlformats.org/officeDocument/2006/relationships" r:id="" tooltip="Information updated on 2023-04-01 13:45:01"/>
          <a:extLst>
            <a:ext uri="{FF2B5EF4-FFF2-40B4-BE49-F238E27FC236}">
              <a16:creationId xmlns:a16="http://schemas.microsoft.com/office/drawing/2014/main" id="{C5337298-F55F-48E3-8F72-173E6A0EE3C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744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51</xdr:row>
      <xdr:rowOff>0</xdr:rowOff>
    </xdr:from>
    <xdr:ext cx="304800" cy="314325"/>
    <xdr:sp macro="" textlink="">
      <xdr:nvSpPr>
        <xdr:cNvPr id="3238" name="AutoShape 30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E703DDB5-9366-4502-ADC2-0385F87209C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744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51</xdr:row>
      <xdr:rowOff>0</xdr:rowOff>
    </xdr:from>
    <xdr:ext cx="304800" cy="314325"/>
    <xdr:sp macro="" textlink="">
      <xdr:nvSpPr>
        <xdr:cNvPr id="3239" name="AutoShape 306">
          <a:hlinkClick xmlns:r="http://schemas.openxmlformats.org/officeDocument/2006/relationships" r:id="rId152" tgtFrame="_blank" tooltip="Go to the Message Board Forum!"/>
          <a:extLst>
            <a:ext uri="{FF2B5EF4-FFF2-40B4-BE49-F238E27FC236}">
              <a16:creationId xmlns:a16="http://schemas.microsoft.com/office/drawing/2014/main" id="{98ECE2FE-979C-48DE-A0F1-3249E766F89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744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304800" cy="314325"/>
    <xdr:sp macro="" textlink="">
      <xdr:nvSpPr>
        <xdr:cNvPr id="3240" name="AutoShape 30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E6EC9697-8452-4743-B451-98C1A739A09A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934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304800" cy="314325"/>
    <xdr:sp macro="" textlink="">
      <xdr:nvSpPr>
        <xdr:cNvPr id="3241" name="AutoShape 310">
          <a:hlinkClick xmlns:r="http://schemas.openxmlformats.org/officeDocument/2006/relationships" r:id="" tooltip="Information updated on 2021-11-25 11:29:13"/>
          <a:extLst>
            <a:ext uri="{FF2B5EF4-FFF2-40B4-BE49-F238E27FC236}">
              <a16:creationId xmlns:a16="http://schemas.microsoft.com/office/drawing/2014/main" id="{BEAD5BBD-F30B-4922-BDEA-0B5D1F47AFE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934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304800" cy="314325"/>
    <xdr:sp macro="" textlink="">
      <xdr:nvSpPr>
        <xdr:cNvPr id="3242" name="AutoShape 31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364CC0A2-3448-49EA-B082-FF7E68B0D7BA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934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304800" cy="314325"/>
    <xdr:sp macro="" textlink="">
      <xdr:nvSpPr>
        <xdr:cNvPr id="3243" name="AutoShape 312">
          <a:hlinkClick xmlns:r="http://schemas.openxmlformats.org/officeDocument/2006/relationships" r:id="rId155" tgtFrame="_blank" tooltip="Go to the Message Board Forum!"/>
          <a:extLst>
            <a:ext uri="{FF2B5EF4-FFF2-40B4-BE49-F238E27FC236}">
              <a16:creationId xmlns:a16="http://schemas.microsoft.com/office/drawing/2014/main" id="{3A242BEE-6949-481C-9CA5-3E486C0ED1A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934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304800" cy="314325"/>
    <xdr:sp macro="" textlink="">
      <xdr:nvSpPr>
        <xdr:cNvPr id="3244" name="AutoShape 31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7EF9ABB1-7897-498C-BED8-B11ABAD7BD4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125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304800" cy="314325"/>
    <xdr:sp macro="" textlink="">
      <xdr:nvSpPr>
        <xdr:cNvPr id="3245" name="AutoShape 316">
          <a:hlinkClick xmlns:r="http://schemas.openxmlformats.org/officeDocument/2006/relationships" r:id="" tooltip="Information updated on 2022-11-14 16:40:49"/>
          <a:extLst>
            <a:ext uri="{FF2B5EF4-FFF2-40B4-BE49-F238E27FC236}">
              <a16:creationId xmlns:a16="http://schemas.microsoft.com/office/drawing/2014/main" id="{5C56A8D8-58C3-4DD4-B4A9-A7BAF686B239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125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304800" cy="314325"/>
    <xdr:sp macro="" textlink="">
      <xdr:nvSpPr>
        <xdr:cNvPr id="3246" name="AutoShape 31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67D9B704-B5C9-4843-987D-C9F7E9DEF2D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125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304800" cy="314325"/>
    <xdr:sp macro="" textlink="">
      <xdr:nvSpPr>
        <xdr:cNvPr id="3247" name="AutoShape 318">
          <a:hlinkClick xmlns:r="http://schemas.openxmlformats.org/officeDocument/2006/relationships" r:id="rId158" tgtFrame="_blank" tooltip="Go to the Message Board Forum!"/>
          <a:extLst>
            <a:ext uri="{FF2B5EF4-FFF2-40B4-BE49-F238E27FC236}">
              <a16:creationId xmlns:a16="http://schemas.microsoft.com/office/drawing/2014/main" id="{C2BDA9AC-9C68-48E4-B56F-9388129610C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125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54</xdr:row>
      <xdr:rowOff>0</xdr:rowOff>
    </xdr:from>
    <xdr:ext cx="304800" cy="314325"/>
    <xdr:sp macro="" textlink="">
      <xdr:nvSpPr>
        <xdr:cNvPr id="3248" name="AutoShape 32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86F5EF40-0474-4FD0-AC4E-1669BA763225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315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54</xdr:row>
      <xdr:rowOff>0</xdr:rowOff>
    </xdr:from>
    <xdr:ext cx="304800" cy="314325"/>
    <xdr:sp macro="" textlink="">
      <xdr:nvSpPr>
        <xdr:cNvPr id="3249" name="AutoShape 322">
          <a:hlinkClick xmlns:r="http://schemas.openxmlformats.org/officeDocument/2006/relationships" r:id="" tooltip="Information updated on 2023-01-21 14:01:57"/>
          <a:extLst>
            <a:ext uri="{FF2B5EF4-FFF2-40B4-BE49-F238E27FC236}">
              <a16:creationId xmlns:a16="http://schemas.microsoft.com/office/drawing/2014/main" id="{1E3CF44E-AE74-4EBC-9A7D-151C827A9FE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315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54</xdr:row>
      <xdr:rowOff>0</xdr:rowOff>
    </xdr:from>
    <xdr:ext cx="304800" cy="314325"/>
    <xdr:sp macro="" textlink="">
      <xdr:nvSpPr>
        <xdr:cNvPr id="3250" name="AutoShape 32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36BDD0E9-1E5A-46C1-B178-1D3398D0C38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315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54</xdr:row>
      <xdr:rowOff>0</xdr:rowOff>
    </xdr:from>
    <xdr:ext cx="304800" cy="314325"/>
    <xdr:sp macro="" textlink="">
      <xdr:nvSpPr>
        <xdr:cNvPr id="3251" name="AutoShape 324">
          <a:hlinkClick xmlns:r="http://schemas.openxmlformats.org/officeDocument/2006/relationships" r:id="rId161" tgtFrame="_blank" tooltip="Go to the Message Board Forum!"/>
          <a:extLst>
            <a:ext uri="{FF2B5EF4-FFF2-40B4-BE49-F238E27FC236}">
              <a16:creationId xmlns:a16="http://schemas.microsoft.com/office/drawing/2014/main" id="{823F6DB8-0390-4A55-84F6-554571FC77B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315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304800" cy="314325"/>
    <xdr:sp macro="" textlink="">
      <xdr:nvSpPr>
        <xdr:cNvPr id="3252" name="AutoShape 32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7496258B-30F1-41C3-86A5-A18A4ADC97AA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506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304800" cy="314325"/>
    <xdr:sp macro="" textlink="">
      <xdr:nvSpPr>
        <xdr:cNvPr id="3253" name="AutoShape 328">
          <a:hlinkClick xmlns:r="http://schemas.openxmlformats.org/officeDocument/2006/relationships" r:id="" tooltip="Information updated on 2023-02-12 13:21:35"/>
          <a:extLst>
            <a:ext uri="{FF2B5EF4-FFF2-40B4-BE49-F238E27FC236}">
              <a16:creationId xmlns:a16="http://schemas.microsoft.com/office/drawing/2014/main" id="{C5408292-4884-403F-AEBD-3C6AF204682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506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304800" cy="314325"/>
    <xdr:sp macro="" textlink="">
      <xdr:nvSpPr>
        <xdr:cNvPr id="3254" name="AutoShape 32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DE847141-1CE0-4360-8C3D-3D8AEC62C14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506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304800" cy="314325"/>
    <xdr:sp macro="" textlink="">
      <xdr:nvSpPr>
        <xdr:cNvPr id="3255" name="AutoShape 330">
          <a:hlinkClick xmlns:r="http://schemas.openxmlformats.org/officeDocument/2006/relationships" r:id="rId164" tgtFrame="_blank" tooltip="Go to the Message Board Forum!"/>
          <a:extLst>
            <a:ext uri="{FF2B5EF4-FFF2-40B4-BE49-F238E27FC236}">
              <a16:creationId xmlns:a16="http://schemas.microsoft.com/office/drawing/2014/main" id="{224EBD7A-9B3E-48E4-8169-6D771D67197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506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56</xdr:row>
      <xdr:rowOff>0</xdr:rowOff>
    </xdr:from>
    <xdr:ext cx="304800" cy="314325"/>
    <xdr:sp macro="" textlink="">
      <xdr:nvSpPr>
        <xdr:cNvPr id="3256" name="AutoShape 33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CD80E9E9-8AF4-4969-8752-0A36617A939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696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56</xdr:row>
      <xdr:rowOff>0</xdr:rowOff>
    </xdr:from>
    <xdr:ext cx="304800" cy="314325"/>
    <xdr:sp macro="" textlink="">
      <xdr:nvSpPr>
        <xdr:cNvPr id="3257" name="AutoShape 334">
          <a:hlinkClick xmlns:r="http://schemas.openxmlformats.org/officeDocument/2006/relationships" r:id="" tooltip="Information updated on 2022-11-01 14:39:42"/>
          <a:extLst>
            <a:ext uri="{FF2B5EF4-FFF2-40B4-BE49-F238E27FC236}">
              <a16:creationId xmlns:a16="http://schemas.microsoft.com/office/drawing/2014/main" id="{9231184F-BA3B-47E2-B807-FFDF484D36C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696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56</xdr:row>
      <xdr:rowOff>0</xdr:rowOff>
    </xdr:from>
    <xdr:ext cx="304800" cy="314325"/>
    <xdr:sp macro="" textlink="">
      <xdr:nvSpPr>
        <xdr:cNvPr id="3258" name="AutoShape 33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31639242-6AF9-4443-A979-03E3C7BEF53E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696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56</xdr:row>
      <xdr:rowOff>0</xdr:rowOff>
    </xdr:from>
    <xdr:ext cx="304800" cy="314325"/>
    <xdr:sp macro="" textlink="">
      <xdr:nvSpPr>
        <xdr:cNvPr id="3259" name="AutoShape 336">
          <a:hlinkClick xmlns:r="http://schemas.openxmlformats.org/officeDocument/2006/relationships" r:id="rId167" tgtFrame="_blank" tooltip="Go to the Message Board Forum!"/>
          <a:extLst>
            <a:ext uri="{FF2B5EF4-FFF2-40B4-BE49-F238E27FC236}">
              <a16:creationId xmlns:a16="http://schemas.microsoft.com/office/drawing/2014/main" id="{0809B98B-31BE-4120-B457-DA1FFC93C3F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696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57</xdr:row>
      <xdr:rowOff>0</xdr:rowOff>
    </xdr:from>
    <xdr:ext cx="304800" cy="314325"/>
    <xdr:sp macro="" textlink="">
      <xdr:nvSpPr>
        <xdr:cNvPr id="3260" name="AutoShape 33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D5BDC820-0879-4B03-A13B-3785F389B04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887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57</xdr:row>
      <xdr:rowOff>0</xdr:rowOff>
    </xdr:from>
    <xdr:ext cx="304800" cy="314325"/>
    <xdr:sp macro="" textlink="">
      <xdr:nvSpPr>
        <xdr:cNvPr id="3261" name="AutoShape 340">
          <a:hlinkClick xmlns:r="http://schemas.openxmlformats.org/officeDocument/2006/relationships" r:id="" tooltip="Information updated on 2014-01-13 10:31:01"/>
          <a:extLst>
            <a:ext uri="{FF2B5EF4-FFF2-40B4-BE49-F238E27FC236}">
              <a16:creationId xmlns:a16="http://schemas.microsoft.com/office/drawing/2014/main" id="{8361D561-68A2-4F1F-9E19-67AC79E9726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887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57</xdr:row>
      <xdr:rowOff>0</xdr:rowOff>
    </xdr:from>
    <xdr:ext cx="304800" cy="314325"/>
    <xdr:sp macro="" textlink="">
      <xdr:nvSpPr>
        <xdr:cNvPr id="3262" name="AutoShape 34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309CC30D-49FE-4DC7-8672-F517C181170A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887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57</xdr:row>
      <xdr:rowOff>0</xdr:rowOff>
    </xdr:from>
    <xdr:ext cx="304800" cy="314325"/>
    <xdr:sp macro="" textlink="">
      <xdr:nvSpPr>
        <xdr:cNvPr id="3263" name="AutoShape 342">
          <a:hlinkClick xmlns:r="http://schemas.openxmlformats.org/officeDocument/2006/relationships" r:id="rId170" tgtFrame="_blank" tooltip="Go to the Message Board Forum!"/>
          <a:extLst>
            <a:ext uri="{FF2B5EF4-FFF2-40B4-BE49-F238E27FC236}">
              <a16:creationId xmlns:a16="http://schemas.microsoft.com/office/drawing/2014/main" id="{92F95D43-1162-497E-B2DF-000DA430E2CA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887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58</xdr:row>
      <xdr:rowOff>0</xdr:rowOff>
    </xdr:from>
    <xdr:ext cx="304800" cy="314325"/>
    <xdr:sp macro="" textlink="">
      <xdr:nvSpPr>
        <xdr:cNvPr id="3264" name="AutoShape 34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F0C17C6E-F10F-4146-B744-DCE9DBD2CF6E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077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58</xdr:row>
      <xdr:rowOff>0</xdr:rowOff>
    </xdr:from>
    <xdr:ext cx="304800" cy="314325"/>
    <xdr:sp macro="" textlink="">
      <xdr:nvSpPr>
        <xdr:cNvPr id="3265" name="AutoShape 346">
          <a:hlinkClick xmlns:r="http://schemas.openxmlformats.org/officeDocument/2006/relationships" r:id="" tooltip="Information updated on 2023-03-11 22:13:16"/>
          <a:extLst>
            <a:ext uri="{FF2B5EF4-FFF2-40B4-BE49-F238E27FC236}">
              <a16:creationId xmlns:a16="http://schemas.microsoft.com/office/drawing/2014/main" id="{471D6CF1-A7C1-4FAC-8F86-E4039451ABF5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077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58</xdr:row>
      <xdr:rowOff>0</xdr:rowOff>
    </xdr:from>
    <xdr:ext cx="304800" cy="314325"/>
    <xdr:sp macro="" textlink="">
      <xdr:nvSpPr>
        <xdr:cNvPr id="3266" name="AutoShape 34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31EB7FE8-1F00-4E12-A058-DE999BA4E45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077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58</xdr:row>
      <xdr:rowOff>0</xdr:rowOff>
    </xdr:from>
    <xdr:ext cx="304800" cy="314325"/>
    <xdr:sp macro="" textlink="">
      <xdr:nvSpPr>
        <xdr:cNvPr id="3267" name="AutoShape 348">
          <a:hlinkClick xmlns:r="http://schemas.openxmlformats.org/officeDocument/2006/relationships" r:id="rId173" tgtFrame="_blank" tooltip="Go to the Message Board Forum!"/>
          <a:extLst>
            <a:ext uri="{FF2B5EF4-FFF2-40B4-BE49-F238E27FC236}">
              <a16:creationId xmlns:a16="http://schemas.microsoft.com/office/drawing/2014/main" id="{2349F0AE-07AE-419D-ADAB-8ED55BB47E8E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077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59</xdr:row>
      <xdr:rowOff>0</xdr:rowOff>
    </xdr:from>
    <xdr:ext cx="304800" cy="314325"/>
    <xdr:sp macro="" textlink="">
      <xdr:nvSpPr>
        <xdr:cNvPr id="3268" name="AutoShape 35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407039AE-E294-42FA-8417-943A8508FBC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268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59</xdr:row>
      <xdr:rowOff>0</xdr:rowOff>
    </xdr:from>
    <xdr:ext cx="304800" cy="314325"/>
    <xdr:sp macro="" textlink="">
      <xdr:nvSpPr>
        <xdr:cNvPr id="3269" name="AutoShape 352">
          <a:hlinkClick xmlns:r="http://schemas.openxmlformats.org/officeDocument/2006/relationships" r:id="" tooltip="Information updated on 2023-01-11 19:43:28"/>
          <a:extLst>
            <a:ext uri="{FF2B5EF4-FFF2-40B4-BE49-F238E27FC236}">
              <a16:creationId xmlns:a16="http://schemas.microsoft.com/office/drawing/2014/main" id="{AF0CFA64-7024-4122-9F3A-FC89223E8B8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268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59</xdr:row>
      <xdr:rowOff>0</xdr:rowOff>
    </xdr:from>
    <xdr:ext cx="304800" cy="314325"/>
    <xdr:sp macro="" textlink="">
      <xdr:nvSpPr>
        <xdr:cNvPr id="3270" name="AutoShape 35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78C2C592-FE01-4F32-958C-5586A531350E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268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59</xdr:row>
      <xdr:rowOff>0</xdr:rowOff>
    </xdr:from>
    <xdr:ext cx="304800" cy="314325"/>
    <xdr:sp macro="" textlink="">
      <xdr:nvSpPr>
        <xdr:cNvPr id="3271" name="AutoShape 354">
          <a:hlinkClick xmlns:r="http://schemas.openxmlformats.org/officeDocument/2006/relationships" r:id="rId176" tgtFrame="_blank" tooltip="Go to the Message Board Forum!"/>
          <a:extLst>
            <a:ext uri="{FF2B5EF4-FFF2-40B4-BE49-F238E27FC236}">
              <a16:creationId xmlns:a16="http://schemas.microsoft.com/office/drawing/2014/main" id="{CEE73237-B159-4B45-B406-1B738BF30F05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268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60</xdr:row>
      <xdr:rowOff>0</xdr:rowOff>
    </xdr:from>
    <xdr:ext cx="304800" cy="314325"/>
    <xdr:sp macro="" textlink="">
      <xdr:nvSpPr>
        <xdr:cNvPr id="3272" name="AutoShape 35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4F4F6C1D-B58B-495C-BB04-8DD8C5F7A545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611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60</xdr:row>
      <xdr:rowOff>0</xdr:rowOff>
    </xdr:from>
    <xdr:ext cx="304800" cy="314325"/>
    <xdr:sp macro="" textlink="">
      <xdr:nvSpPr>
        <xdr:cNvPr id="3273" name="AutoShape 358">
          <a:hlinkClick xmlns:r="http://schemas.openxmlformats.org/officeDocument/2006/relationships" r:id="" tooltip="Information updated on 2023-02-09 13:54:05"/>
          <a:extLst>
            <a:ext uri="{FF2B5EF4-FFF2-40B4-BE49-F238E27FC236}">
              <a16:creationId xmlns:a16="http://schemas.microsoft.com/office/drawing/2014/main" id="{BEFB72EC-98EB-4F12-BB30-D9F09EE98DB9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611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60</xdr:row>
      <xdr:rowOff>0</xdr:rowOff>
    </xdr:from>
    <xdr:ext cx="304800" cy="314325"/>
    <xdr:sp macro="" textlink="">
      <xdr:nvSpPr>
        <xdr:cNvPr id="3274" name="AutoShape 35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56E1323F-7D18-4485-863F-7F1F1BE9160C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611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60</xdr:row>
      <xdr:rowOff>0</xdr:rowOff>
    </xdr:from>
    <xdr:ext cx="304800" cy="314325"/>
    <xdr:sp macro="" textlink="">
      <xdr:nvSpPr>
        <xdr:cNvPr id="3275" name="AutoShape 360">
          <a:hlinkClick xmlns:r="http://schemas.openxmlformats.org/officeDocument/2006/relationships" r:id="rId179" tgtFrame="_blank" tooltip="Go to the Message Board Forum!"/>
          <a:extLst>
            <a:ext uri="{FF2B5EF4-FFF2-40B4-BE49-F238E27FC236}">
              <a16:creationId xmlns:a16="http://schemas.microsoft.com/office/drawing/2014/main" id="{F299DDA4-D07E-4EA1-8EE1-E556741B48A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611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61</xdr:row>
      <xdr:rowOff>0</xdr:rowOff>
    </xdr:from>
    <xdr:ext cx="304800" cy="314325"/>
    <xdr:sp macro="" textlink="">
      <xdr:nvSpPr>
        <xdr:cNvPr id="3276" name="AutoShape 36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6B2DBEDA-A444-4D6D-BCB1-9735C214644E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801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61</xdr:row>
      <xdr:rowOff>0</xdr:rowOff>
    </xdr:from>
    <xdr:ext cx="304800" cy="314325"/>
    <xdr:sp macro="" textlink="">
      <xdr:nvSpPr>
        <xdr:cNvPr id="3277" name="AutoShape 364">
          <a:hlinkClick xmlns:r="http://schemas.openxmlformats.org/officeDocument/2006/relationships" r:id="" tooltip="Information updated on 2023-03-09 19:48:07"/>
          <a:extLst>
            <a:ext uri="{FF2B5EF4-FFF2-40B4-BE49-F238E27FC236}">
              <a16:creationId xmlns:a16="http://schemas.microsoft.com/office/drawing/2014/main" id="{A85C7ACC-0D7E-463C-9F0D-585CB4521E3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801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61</xdr:row>
      <xdr:rowOff>0</xdr:rowOff>
    </xdr:from>
    <xdr:ext cx="304800" cy="314325"/>
    <xdr:sp macro="" textlink="">
      <xdr:nvSpPr>
        <xdr:cNvPr id="3278" name="AutoShape 36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216988C6-21A7-4A64-9F53-4CFA601EE62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801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61</xdr:row>
      <xdr:rowOff>0</xdr:rowOff>
    </xdr:from>
    <xdr:ext cx="304800" cy="314325"/>
    <xdr:sp macro="" textlink="">
      <xdr:nvSpPr>
        <xdr:cNvPr id="3279" name="AutoShape 366">
          <a:hlinkClick xmlns:r="http://schemas.openxmlformats.org/officeDocument/2006/relationships" r:id="rId182" tgtFrame="_blank" tooltip="Go to the Message Board Forum!"/>
          <a:extLst>
            <a:ext uri="{FF2B5EF4-FFF2-40B4-BE49-F238E27FC236}">
              <a16:creationId xmlns:a16="http://schemas.microsoft.com/office/drawing/2014/main" id="{FF49BDDE-E3F4-4083-8F2C-AFAC5267EBE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801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304800" cy="314325"/>
    <xdr:sp macro="" textlink="">
      <xdr:nvSpPr>
        <xdr:cNvPr id="3280" name="AutoShape 36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794825CC-BC68-4C68-8E4B-51CAC994089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992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304800" cy="314325"/>
    <xdr:sp macro="" textlink="">
      <xdr:nvSpPr>
        <xdr:cNvPr id="3281" name="AutoShape 370">
          <a:hlinkClick xmlns:r="http://schemas.openxmlformats.org/officeDocument/2006/relationships" r:id="" tooltip="Information updated on 2023-03-25 19:34:17"/>
          <a:extLst>
            <a:ext uri="{FF2B5EF4-FFF2-40B4-BE49-F238E27FC236}">
              <a16:creationId xmlns:a16="http://schemas.microsoft.com/office/drawing/2014/main" id="{797DA71B-C588-4A6C-99F9-A0FD7C5CCA7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992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304800" cy="314325"/>
    <xdr:sp macro="" textlink="">
      <xdr:nvSpPr>
        <xdr:cNvPr id="3282" name="AutoShape 37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896BF5B1-468D-4D45-8EF1-16BB7968B41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992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304800" cy="314325"/>
    <xdr:sp macro="" textlink="">
      <xdr:nvSpPr>
        <xdr:cNvPr id="3283" name="AutoShape 372">
          <a:hlinkClick xmlns:r="http://schemas.openxmlformats.org/officeDocument/2006/relationships" r:id="rId185" tgtFrame="_blank" tooltip="Go to the Message Board Forum!"/>
          <a:extLst>
            <a:ext uri="{FF2B5EF4-FFF2-40B4-BE49-F238E27FC236}">
              <a16:creationId xmlns:a16="http://schemas.microsoft.com/office/drawing/2014/main" id="{2CC16C19-456E-4610-B23B-440EE345238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992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63</xdr:row>
      <xdr:rowOff>0</xdr:rowOff>
    </xdr:from>
    <xdr:ext cx="304800" cy="314325"/>
    <xdr:sp macro="" textlink="">
      <xdr:nvSpPr>
        <xdr:cNvPr id="3284" name="AutoShape 37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BD8CAF41-F2B5-41BF-9468-1B255424AA7A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182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63</xdr:row>
      <xdr:rowOff>0</xdr:rowOff>
    </xdr:from>
    <xdr:ext cx="304800" cy="314325"/>
    <xdr:sp macro="" textlink="">
      <xdr:nvSpPr>
        <xdr:cNvPr id="3285" name="AutoShape 376">
          <a:hlinkClick xmlns:r="http://schemas.openxmlformats.org/officeDocument/2006/relationships" r:id="" tooltip="Information updated on 2020-01-07 16:18:11"/>
          <a:extLst>
            <a:ext uri="{FF2B5EF4-FFF2-40B4-BE49-F238E27FC236}">
              <a16:creationId xmlns:a16="http://schemas.microsoft.com/office/drawing/2014/main" id="{D5AFFB2D-02EF-4B48-B1B1-1989310DCB6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182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63</xdr:row>
      <xdr:rowOff>0</xdr:rowOff>
    </xdr:from>
    <xdr:ext cx="304800" cy="314325"/>
    <xdr:sp macro="" textlink="">
      <xdr:nvSpPr>
        <xdr:cNvPr id="3286" name="AutoShape 37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D1F30472-FED3-4567-A93A-E0929A735A1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182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63</xdr:row>
      <xdr:rowOff>0</xdr:rowOff>
    </xdr:from>
    <xdr:ext cx="304800" cy="314325"/>
    <xdr:sp macro="" textlink="">
      <xdr:nvSpPr>
        <xdr:cNvPr id="3287" name="AutoShape 378">
          <a:hlinkClick xmlns:r="http://schemas.openxmlformats.org/officeDocument/2006/relationships" r:id="rId188" tgtFrame="_blank" tooltip="Go to the Message Board Forum!"/>
          <a:extLst>
            <a:ext uri="{FF2B5EF4-FFF2-40B4-BE49-F238E27FC236}">
              <a16:creationId xmlns:a16="http://schemas.microsoft.com/office/drawing/2014/main" id="{63887CA2-FBCF-4149-824A-CA3122E127D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182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64</xdr:row>
      <xdr:rowOff>0</xdr:rowOff>
    </xdr:from>
    <xdr:ext cx="304800" cy="314325"/>
    <xdr:sp macro="" textlink="">
      <xdr:nvSpPr>
        <xdr:cNvPr id="3288" name="AutoShape 38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5529A73A-7283-4539-9B21-AC9EF658282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373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64</xdr:row>
      <xdr:rowOff>0</xdr:rowOff>
    </xdr:from>
    <xdr:ext cx="304800" cy="314325"/>
    <xdr:sp macro="" textlink="">
      <xdr:nvSpPr>
        <xdr:cNvPr id="3289" name="AutoShape 382">
          <a:hlinkClick xmlns:r="http://schemas.openxmlformats.org/officeDocument/2006/relationships" r:id="" tooltip="Information updated on 2017-02-25 08:44:43"/>
          <a:extLst>
            <a:ext uri="{FF2B5EF4-FFF2-40B4-BE49-F238E27FC236}">
              <a16:creationId xmlns:a16="http://schemas.microsoft.com/office/drawing/2014/main" id="{F7258E1D-F26B-4A7D-A24E-2FEA09C4EA5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373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64</xdr:row>
      <xdr:rowOff>0</xdr:rowOff>
    </xdr:from>
    <xdr:ext cx="304800" cy="314325"/>
    <xdr:sp macro="" textlink="">
      <xdr:nvSpPr>
        <xdr:cNvPr id="3290" name="AutoShape 38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85FBD38B-BCCB-4615-843B-E0BC77FBA8DA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373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64</xdr:row>
      <xdr:rowOff>0</xdr:rowOff>
    </xdr:from>
    <xdr:ext cx="304800" cy="314325"/>
    <xdr:sp macro="" textlink="">
      <xdr:nvSpPr>
        <xdr:cNvPr id="3291" name="AutoShape 384">
          <a:hlinkClick xmlns:r="http://schemas.openxmlformats.org/officeDocument/2006/relationships" r:id="rId191" tgtFrame="_blank" tooltip="Go to the Message Board Forum!"/>
          <a:extLst>
            <a:ext uri="{FF2B5EF4-FFF2-40B4-BE49-F238E27FC236}">
              <a16:creationId xmlns:a16="http://schemas.microsoft.com/office/drawing/2014/main" id="{BC1E6E4D-D4BE-4392-8AA0-FA539090C5E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373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65</xdr:row>
      <xdr:rowOff>0</xdr:rowOff>
    </xdr:from>
    <xdr:ext cx="304800" cy="314325"/>
    <xdr:sp macro="" textlink="">
      <xdr:nvSpPr>
        <xdr:cNvPr id="3292" name="AutoShape 38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D882D2F1-50BE-41FD-816F-BD47D7BDE05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563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65</xdr:row>
      <xdr:rowOff>0</xdr:rowOff>
    </xdr:from>
    <xdr:ext cx="304800" cy="314325"/>
    <xdr:sp macro="" textlink="">
      <xdr:nvSpPr>
        <xdr:cNvPr id="3293" name="AutoShape 388">
          <a:hlinkClick xmlns:r="http://schemas.openxmlformats.org/officeDocument/2006/relationships" r:id="" tooltip="Information updated on 2023-03-30 15:04:26"/>
          <a:extLst>
            <a:ext uri="{FF2B5EF4-FFF2-40B4-BE49-F238E27FC236}">
              <a16:creationId xmlns:a16="http://schemas.microsoft.com/office/drawing/2014/main" id="{34072720-D5BF-4E81-B3D7-DECC29B11B4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563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65</xdr:row>
      <xdr:rowOff>0</xdr:rowOff>
    </xdr:from>
    <xdr:ext cx="304800" cy="314325"/>
    <xdr:sp macro="" textlink="">
      <xdr:nvSpPr>
        <xdr:cNvPr id="3294" name="AutoShape 38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E4713B5D-74C5-4FE6-9D20-A73E2727829A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563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65</xdr:row>
      <xdr:rowOff>0</xdr:rowOff>
    </xdr:from>
    <xdr:ext cx="304800" cy="314325"/>
    <xdr:sp macro="" textlink="">
      <xdr:nvSpPr>
        <xdr:cNvPr id="3295" name="AutoShape 390">
          <a:hlinkClick xmlns:r="http://schemas.openxmlformats.org/officeDocument/2006/relationships" r:id="rId194" tgtFrame="_blank" tooltip="Go to the Message Board Forum!"/>
          <a:extLst>
            <a:ext uri="{FF2B5EF4-FFF2-40B4-BE49-F238E27FC236}">
              <a16:creationId xmlns:a16="http://schemas.microsoft.com/office/drawing/2014/main" id="{72CCD4BD-E1FB-44F4-A962-89A15145247E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563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304800" cy="314325"/>
    <xdr:sp macro="" textlink="">
      <xdr:nvSpPr>
        <xdr:cNvPr id="3296" name="AutoShape 39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F3136992-FAC3-4AC2-BB3A-716D6EE6B12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754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304800" cy="314325"/>
    <xdr:sp macro="" textlink="">
      <xdr:nvSpPr>
        <xdr:cNvPr id="3297" name="AutoShape 394">
          <a:hlinkClick xmlns:r="http://schemas.openxmlformats.org/officeDocument/2006/relationships" r:id="" tooltip="Information updated on 2023-01-12 19:30:33"/>
          <a:extLst>
            <a:ext uri="{FF2B5EF4-FFF2-40B4-BE49-F238E27FC236}">
              <a16:creationId xmlns:a16="http://schemas.microsoft.com/office/drawing/2014/main" id="{822F743A-FB70-44D5-AED3-AEB65CD9777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754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304800" cy="314325"/>
    <xdr:sp macro="" textlink="">
      <xdr:nvSpPr>
        <xdr:cNvPr id="3298" name="AutoShape 39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9E660B73-897E-40D0-9DEC-C5D20AC73D1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754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304800" cy="314325"/>
    <xdr:sp macro="" textlink="">
      <xdr:nvSpPr>
        <xdr:cNvPr id="3299" name="AutoShape 396">
          <a:hlinkClick xmlns:r="http://schemas.openxmlformats.org/officeDocument/2006/relationships" r:id="rId197" tgtFrame="_blank" tooltip="Go to the Message Board Forum!"/>
          <a:extLst>
            <a:ext uri="{FF2B5EF4-FFF2-40B4-BE49-F238E27FC236}">
              <a16:creationId xmlns:a16="http://schemas.microsoft.com/office/drawing/2014/main" id="{21D6992B-A811-4F78-974F-9DC647BC942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754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67</xdr:row>
      <xdr:rowOff>0</xdr:rowOff>
    </xdr:from>
    <xdr:ext cx="304800" cy="314325"/>
    <xdr:sp macro="" textlink="">
      <xdr:nvSpPr>
        <xdr:cNvPr id="3300" name="AutoShape 39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1441E32D-CB27-4C8F-866D-2FDD00551EC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944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67</xdr:row>
      <xdr:rowOff>0</xdr:rowOff>
    </xdr:from>
    <xdr:ext cx="304800" cy="314325"/>
    <xdr:sp macro="" textlink="">
      <xdr:nvSpPr>
        <xdr:cNvPr id="3301" name="AutoShape 400">
          <a:hlinkClick xmlns:r="http://schemas.openxmlformats.org/officeDocument/2006/relationships" r:id="" tooltip="Information updated on 2023-01-10 18:46:56"/>
          <a:extLst>
            <a:ext uri="{FF2B5EF4-FFF2-40B4-BE49-F238E27FC236}">
              <a16:creationId xmlns:a16="http://schemas.microsoft.com/office/drawing/2014/main" id="{5D78A11F-7746-422F-BB24-065581116A9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944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67</xdr:row>
      <xdr:rowOff>0</xdr:rowOff>
    </xdr:from>
    <xdr:ext cx="304800" cy="314325"/>
    <xdr:sp macro="" textlink="">
      <xdr:nvSpPr>
        <xdr:cNvPr id="3302" name="AutoShape 40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2FB951A2-AD12-44C0-9E5B-F10692367DF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944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67</xdr:row>
      <xdr:rowOff>0</xdr:rowOff>
    </xdr:from>
    <xdr:ext cx="304800" cy="314325"/>
    <xdr:sp macro="" textlink="">
      <xdr:nvSpPr>
        <xdr:cNvPr id="3303" name="AutoShape 402">
          <a:hlinkClick xmlns:r="http://schemas.openxmlformats.org/officeDocument/2006/relationships" r:id="rId200" tgtFrame="_blank" tooltip="Go to the Message Board Forum!"/>
          <a:extLst>
            <a:ext uri="{FF2B5EF4-FFF2-40B4-BE49-F238E27FC236}">
              <a16:creationId xmlns:a16="http://schemas.microsoft.com/office/drawing/2014/main" id="{9AEE39A2-0897-44F0-8B67-47B2AA7662E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944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68</xdr:row>
      <xdr:rowOff>0</xdr:rowOff>
    </xdr:from>
    <xdr:ext cx="304800" cy="314325"/>
    <xdr:sp macro="" textlink="">
      <xdr:nvSpPr>
        <xdr:cNvPr id="3304" name="AutoShape 40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4D2F7E8B-E4AA-403A-9160-D93186DD400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5135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68</xdr:row>
      <xdr:rowOff>0</xdr:rowOff>
    </xdr:from>
    <xdr:ext cx="304800" cy="314325"/>
    <xdr:sp macro="" textlink="">
      <xdr:nvSpPr>
        <xdr:cNvPr id="3305" name="AutoShape 406">
          <a:hlinkClick xmlns:r="http://schemas.openxmlformats.org/officeDocument/2006/relationships" r:id="" tooltip="Information updated on 2023-01-05 10:38:51"/>
          <a:extLst>
            <a:ext uri="{FF2B5EF4-FFF2-40B4-BE49-F238E27FC236}">
              <a16:creationId xmlns:a16="http://schemas.microsoft.com/office/drawing/2014/main" id="{BF30D8B7-7934-4670-87EC-4EB45CD2C4E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5135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68</xdr:row>
      <xdr:rowOff>0</xdr:rowOff>
    </xdr:from>
    <xdr:ext cx="304800" cy="314325"/>
    <xdr:sp macro="" textlink="">
      <xdr:nvSpPr>
        <xdr:cNvPr id="3306" name="AutoShape 40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304D4D4C-E303-4719-AE5C-19D1F9ABD7B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5135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68</xdr:row>
      <xdr:rowOff>0</xdr:rowOff>
    </xdr:from>
    <xdr:ext cx="304800" cy="314325"/>
    <xdr:sp macro="" textlink="">
      <xdr:nvSpPr>
        <xdr:cNvPr id="3307" name="AutoShape 408">
          <a:hlinkClick xmlns:r="http://schemas.openxmlformats.org/officeDocument/2006/relationships" r:id="rId203" tgtFrame="_blank" tooltip="Go to the Message Board Forum!"/>
          <a:extLst>
            <a:ext uri="{FF2B5EF4-FFF2-40B4-BE49-F238E27FC236}">
              <a16:creationId xmlns:a16="http://schemas.microsoft.com/office/drawing/2014/main" id="{531279F6-99DF-40F1-8968-A33E2FEB308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5135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69</xdr:row>
      <xdr:rowOff>0</xdr:rowOff>
    </xdr:from>
    <xdr:ext cx="304800" cy="314325"/>
    <xdr:sp macro="" textlink="">
      <xdr:nvSpPr>
        <xdr:cNvPr id="3308" name="AutoShape 41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D7A76A20-7C21-4091-AF8C-02831C960EB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5325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69</xdr:row>
      <xdr:rowOff>0</xdr:rowOff>
    </xdr:from>
    <xdr:ext cx="304800" cy="314325"/>
    <xdr:sp macro="" textlink="">
      <xdr:nvSpPr>
        <xdr:cNvPr id="3309" name="AutoShape 412">
          <a:hlinkClick xmlns:r="http://schemas.openxmlformats.org/officeDocument/2006/relationships" r:id="" tooltip="Information updated on 2023-01-24 20:37:29"/>
          <a:extLst>
            <a:ext uri="{FF2B5EF4-FFF2-40B4-BE49-F238E27FC236}">
              <a16:creationId xmlns:a16="http://schemas.microsoft.com/office/drawing/2014/main" id="{C2094D96-C300-4E96-A973-8A26610F757E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5325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69</xdr:row>
      <xdr:rowOff>0</xdr:rowOff>
    </xdr:from>
    <xdr:ext cx="304800" cy="314325"/>
    <xdr:sp macro="" textlink="">
      <xdr:nvSpPr>
        <xdr:cNvPr id="3310" name="AutoShape 41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49C02D09-E7E9-4179-8727-5E4E67F8886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5325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69</xdr:row>
      <xdr:rowOff>0</xdr:rowOff>
    </xdr:from>
    <xdr:ext cx="304800" cy="314325"/>
    <xdr:sp macro="" textlink="">
      <xdr:nvSpPr>
        <xdr:cNvPr id="3311" name="AutoShape 414">
          <a:hlinkClick xmlns:r="http://schemas.openxmlformats.org/officeDocument/2006/relationships" r:id="rId206" tgtFrame="_blank" tooltip="Go to the Message Board Forum!"/>
          <a:extLst>
            <a:ext uri="{FF2B5EF4-FFF2-40B4-BE49-F238E27FC236}">
              <a16:creationId xmlns:a16="http://schemas.microsoft.com/office/drawing/2014/main" id="{2A6D5D2B-0F52-444C-AC21-A7B967BAA12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5325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70</xdr:row>
      <xdr:rowOff>0</xdr:rowOff>
    </xdr:from>
    <xdr:ext cx="304800" cy="314325"/>
    <xdr:sp macro="" textlink="">
      <xdr:nvSpPr>
        <xdr:cNvPr id="3312" name="AutoShape 41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2E6BDD81-24AE-4626-ABFD-1B435BC18ED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5516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70</xdr:row>
      <xdr:rowOff>0</xdr:rowOff>
    </xdr:from>
    <xdr:ext cx="304800" cy="314325"/>
    <xdr:sp macro="" textlink="">
      <xdr:nvSpPr>
        <xdr:cNvPr id="3313" name="AutoShape 418">
          <a:hlinkClick xmlns:r="http://schemas.openxmlformats.org/officeDocument/2006/relationships" r:id="" tooltip="Information updated on 2023-04-03 13:25:34"/>
          <a:extLst>
            <a:ext uri="{FF2B5EF4-FFF2-40B4-BE49-F238E27FC236}">
              <a16:creationId xmlns:a16="http://schemas.microsoft.com/office/drawing/2014/main" id="{581AD5DF-FA20-4827-867F-83664EB388F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5516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70</xdr:row>
      <xdr:rowOff>0</xdr:rowOff>
    </xdr:from>
    <xdr:ext cx="304800" cy="314325"/>
    <xdr:sp macro="" textlink="">
      <xdr:nvSpPr>
        <xdr:cNvPr id="3314" name="AutoShape 41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19A0FFFC-B430-4867-8856-3096D8A6918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5516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70</xdr:row>
      <xdr:rowOff>0</xdr:rowOff>
    </xdr:from>
    <xdr:ext cx="304800" cy="314325"/>
    <xdr:sp macro="" textlink="">
      <xdr:nvSpPr>
        <xdr:cNvPr id="3315" name="AutoShape 420">
          <a:hlinkClick xmlns:r="http://schemas.openxmlformats.org/officeDocument/2006/relationships" r:id="rId209" tgtFrame="_blank" tooltip="Go to the Message Board Forum!"/>
          <a:extLst>
            <a:ext uri="{FF2B5EF4-FFF2-40B4-BE49-F238E27FC236}">
              <a16:creationId xmlns:a16="http://schemas.microsoft.com/office/drawing/2014/main" id="{F6EDCD69-FFEA-4D3D-B3B5-1353FD82126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5516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304800" cy="314325"/>
    <xdr:sp macro="" textlink="">
      <xdr:nvSpPr>
        <xdr:cNvPr id="3316" name="AutoShape 42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8688B027-71A4-4026-BB78-B2E534898FF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5706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304800" cy="314325"/>
    <xdr:sp macro="" textlink="">
      <xdr:nvSpPr>
        <xdr:cNvPr id="3317" name="AutoShape 424">
          <a:hlinkClick xmlns:r="http://schemas.openxmlformats.org/officeDocument/2006/relationships" r:id="" tooltip="Information updated on 2023-01-18 11:59:14"/>
          <a:extLst>
            <a:ext uri="{FF2B5EF4-FFF2-40B4-BE49-F238E27FC236}">
              <a16:creationId xmlns:a16="http://schemas.microsoft.com/office/drawing/2014/main" id="{07109ECC-063B-43D1-87CF-BFA39D1F662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5706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304800" cy="314325"/>
    <xdr:sp macro="" textlink="">
      <xdr:nvSpPr>
        <xdr:cNvPr id="3318" name="AutoShape 42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7DFD7604-3C39-4470-9CF1-35FE0A0514B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5706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304800" cy="314325"/>
    <xdr:sp macro="" textlink="">
      <xdr:nvSpPr>
        <xdr:cNvPr id="3319" name="AutoShape 426">
          <a:hlinkClick xmlns:r="http://schemas.openxmlformats.org/officeDocument/2006/relationships" r:id="rId212" tgtFrame="_blank" tooltip="Go to the Message Board Forum!"/>
          <a:extLst>
            <a:ext uri="{FF2B5EF4-FFF2-40B4-BE49-F238E27FC236}">
              <a16:creationId xmlns:a16="http://schemas.microsoft.com/office/drawing/2014/main" id="{EA8A9278-6ED3-4E5B-BA96-8774E8300EA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5706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72</xdr:row>
      <xdr:rowOff>0</xdr:rowOff>
    </xdr:from>
    <xdr:ext cx="304800" cy="314325"/>
    <xdr:sp macro="" textlink="">
      <xdr:nvSpPr>
        <xdr:cNvPr id="3320" name="AutoShape 42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955A6EDF-BB31-4E80-B055-03C5797F4F5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5897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72</xdr:row>
      <xdr:rowOff>0</xdr:rowOff>
    </xdr:from>
    <xdr:ext cx="304800" cy="314325"/>
    <xdr:sp macro="" textlink="">
      <xdr:nvSpPr>
        <xdr:cNvPr id="3321" name="AutoShape 430">
          <a:hlinkClick xmlns:r="http://schemas.openxmlformats.org/officeDocument/2006/relationships" r:id="" tooltip="Information updated on 2015-10-25 21:18:15"/>
          <a:extLst>
            <a:ext uri="{FF2B5EF4-FFF2-40B4-BE49-F238E27FC236}">
              <a16:creationId xmlns:a16="http://schemas.microsoft.com/office/drawing/2014/main" id="{A420C8DE-0C34-4053-8E94-F01A3757E4D9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5897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72</xdr:row>
      <xdr:rowOff>0</xdr:rowOff>
    </xdr:from>
    <xdr:ext cx="304800" cy="314325"/>
    <xdr:sp macro="" textlink="">
      <xdr:nvSpPr>
        <xdr:cNvPr id="3322" name="AutoShape 43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99313CE7-AFD8-42AE-9BF1-A67EB1618BA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5897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72</xdr:row>
      <xdr:rowOff>0</xdr:rowOff>
    </xdr:from>
    <xdr:ext cx="304800" cy="314325"/>
    <xdr:sp macro="" textlink="">
      <xdr:nvSpPr>
        <xdr:cNvPr id="3323" name="AutoShape 432">
          <a:hlinkClick xmlns:r="http://schemas.openxmlformats.org/officeDocument/2006/relationships" r:id="rId215" tgtFrame="_blank" tooltip="Go to the Message Board Forum!"/>
          <a:extLst>
            <a:ext uri="{FF2B5EF4-FFF2-40B4-BE49-F238E27FC236}">
              <a16:creationId xmlns:a16="http://schemas.microsoft.com/office/drawing/2014/main" id="{6C308F88-ACED-4B74-BC7B-B5D6EBE66BF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5897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73</xdr:row>
      <xdr:rowOff>0</xdr:rowOff>
    </xdr:from>
    <xdr:ext cx="304800" cy="314325"/>
    <xdr:sp macro="" textlink="">
      <xdr:nvSpPr>
        <xdr:cNvPr id="3324" name="AutoShape 43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0A9039BC-A588-4B38-BD97-514B7507D60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6087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73</xdr:row>
      <xdr:rowOff>0</xdr:rowOff>
    </xdr:from>
    <xdr:ext cx="304800" cy="314325"/>
    <xdr:sp macro="" textlink="">
      <xdr:nvSpPr>
        <xdr:cNvPr id="3325" name="AutoShape 436">
          <a:hlinkClick xmlns:r="http://schemas.openxmlformats.org/officeDocument/2006/relationships" r:id="" tooltip="Information updated on 2023-01-16 14:20:18"/>
          <a:extLst>
            <a:ext uri="{FF2B5EF4-FFF2-40B4-BE49-F238E27FC236}">
              <a16:creationId xmlns:a16="http://schemas.microsoft.com/office/drawing/2014/main" id="{F4C732A2-4926-4A60-AE93-C17C44ED90DA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6087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73</xdr:row>
      <xdr:rowOff>0</xdr:rowOff>
    </xdr:from>
    <xdr:ext cx="304800" cy="314325"/>
    <xdr:sp macro="" textlink="">
      <xdr:nvSpPr>
        <xdr:cNvPr id="3326" name="AutoShape 43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A8349859-D3C1-46BA-9A41-56AA751B15DA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6087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73</xdr:row>
      <xdr:rowOff>0</xdr:rowOff>
    </xdr:from>
    <xdr:ext cx="304800" cy="314325"/>
    <xdr:sp macro="" textlink="">
      <xdr:nvSpPr>
        <xdr:cNvPr id="3327" name="AutoShape 438">
          <a:hlinkClick xmlns:r="http://schemas.openxmlformats.org/officeDocument/2006/relationships" r:id="rId218" tgtFrame="_blank" tooltip="Go to the Message Board Forum!"/>
          <a:extLst>
            <a:ext uri="{FF2B5EF4-FFF2-40B4-BE49-F238E27FC236}">
              <a16:creationId xmlns:a16="http://schemas.microsoft.com/office/drawing/2014/main" id="{33418AFC-CFAC-4A05-AFFD-C6F245ED8E8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6087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74</xdr:row>
      <xdr:rowOff>0</xdr:rowOff>
    </xdr:from>
    <xdr:ext cx="304800" cy="314325"/>
    <xdr:sp macro="" textlink="">
      <xdr:nvSpPr>
        <xdr:cNvPr id="3328" name="AutoShape 44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E65C5607-E5C7-4D82-8E6A-08DD5786C4C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6278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74</xdr:row>
      <xdr:rowOff>0</xdr:rowOff>
    </xdr:from>
    <xdr:ext cx="304800" cy="314325"/>
    <xdr:sp macro="" textlink="">
      <xdr:nvSpPr>
        <xdr:cNvPr id="3329" name="AutoShape 442">
          <a:hlinkClick xmlns:r="http://schemas.openxmlformats.org/officeDocument/2006/relationships" r:id="" tooltip="Information updated on 2015-02-06 16:54:32"/>
          <a:extLst>
            <a:ext uri="{FF2B5EF4-FFF2-40B4-BE49-F238E27FC236}">
              <a16:creationId xmlns:a16="http://schemas.microsoft.com/office/drawing/2014/main" id="{1E008AFB-5A4D-4394-856E-F6CE3F88129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6278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74</xdr:row>
      <xdr:rowOff>0</xdr:rowOff>
    </xdr:from>
    <xdr:ext cx="304800" cy="314325"/>
    <xdr:sp macro="" textlink="">
      <xdr:nvSpPr>
        <xdr:cNvPr id="3330" name="AutoShape 44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D8A7ACFC-A706-4F7E-8A06-2BD070ADE00A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6278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74</xdr:row>
      <xdr:rowOff>0</xdr:rowOff>
    </xdr:from>
    <xdr:ext cx="304800" cy="314325"/>
    <xdr:sp macro="" textlink="">
      <xdr:nvSpPr>
        <xdr:cNvPr id="3331" name="AutoShape 444">
          <a:hlinkClick xmlns:r="http://schemas.openxmlformats.org/officeDocument/2006/relationships" r:id="rId221" tgtFrame="_blank" tooltip="Go to the Message Board Forum!"/>
          <a:extLst>
            <a:ext uri="{FF2B5EF4-FFF2-40B4-BE49-F238E27FC236}">
              <a16:creationId xmlns:a16="http://schemas.microsoft.com/office/drawing/2014/main" id="{BE43CE63-097E-40DD-AC5A-6E5D340A339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6278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4325"/>
    <xdr:sp macro="" textlink="">
      <xdr:nvSpPr>
        <xdr:cNvPr id="3332" name="AutoShape 44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3DE45E37-4C19-4A78-8A29-EFF440548C7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6468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4325"/>
    <xdr:sp macro="" textlink="">
      <xdr:nvSpPr>
        <xdr:cNvPr id="3333" name="AutoShape 448">
          <a:hlinkClick xmlns:r="http://schemas.openxmlformats.org/officeDocument/2006/relationships" r:id="" tooltip="Information updated on 2022-01-27 22:58:50"/>
          <a:extLst>
            <a:ext uri="{FF2B5EF4-FFF2-40B4-BE49-F238E27FC236}">
              <a16:creationId xmlns:a16="http://schemas.microsoft.com/office/drawing/2014/main" id="{DF5DA397-68CD-4DA0-BFAB-08B907CF363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6468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4325"/>
    <xdr:sp macro="" textlink="">
      <xdr:nvSpPr>
        <xdr:cNvPr id="3334" name="AutoShape 44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42A31008-7BF4-4C8E-8B4E-4B7D411C2AF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6468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4325"/>
    <xdr:sp macro="" textlink="">
      <xdr:nvSpPr>
        <xdr:cNvPr id="3335" name="AutoShape 450">
          <a:hlinkClick xmlns:r="http://schemas.openxmlformats.org/officeDocument/2006/relationships" r:id="rId224" tgtFrame="_blank" tooltip="Go to the Message Board Forum!"/>
          <a:extLst>
            <a:ext uri="{FF2B5EF4-FFF2-40B4-BE49-F238E27FC236}">
              <a16:creationId xmlns:a16="http://schemas.microsoft.com/office/drawing/2014/main" id="{87E0B7D0-4CDF-467F-A111-65A00CEC4E0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6468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314325"/>
    <xdr:sp macro="" textlink="">
      <xdr:nvSpPr>
        <xdr:cNvPr id="3336" name="AutoShape 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474750C0-AD45-4511-BB5F-DF0FB7E4FC2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42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314325"/>
    <xdr:sp macro="" textlink="">
      <xdr:nvSpPr>
        <xdr:cNvPr id="3337" name="AutoShape 4">
          <a:hlinkClick xmlns:r="http://schemas.openxmlformats.org/officeDocument/2006/relationships" r:id="" tooltip="Information updated on 2023-01-19 09:09:31"/>
          <a:extLst>
            <a:ext uri="{FF2B5EF4-FFF2-40B4-BE49-F238E27FC236}">
              <a16:creationId xmlns:a16="http://schemas.microsoft.com/office/drawing/2014/main" id="{6C535E63-9137-4C76-9CC9-0C7C803D088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42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314325"/>
    <xdr:sp macro="" textlink="">
      <xdr:nvSpPr>
        <xdr:cNvPr id="3338" name="AutoShape 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C3169AAF-8358-4162-8416-A186567430C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42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314325"/>
    <xdr:sp macro="" textlink="">
      <xdr:nvSpPr>
        <xdr:cNvPr id="3339" name="AutoShape 6">
          <a:hlinkClick xmlns:r="http://schemas.openxmlformats.org/officeDocument/2006/relationships" r:id="rId3" tgtFrame="_blank" tooltip="Go to the Message Board Forum!"/>
          <a:extLst>
            <a:ext uri="{FF2B5EF4-FFF2-40B4-BE49-F238E27FC236}">
              <a16:creationId xmlns:a16="http://schemas.microsoft.com/office/drawing/2014/main" id="{269437AA-0C63-4F05-A297-46E12E1AFC9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42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304800" cy="314325"/>
    <xdr:sp macro="" textlink="">
      <xdr:nvSpPr>
        <xdr:cNvPr id="3340" name="AutoShape 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799CDF70-17CC-4600-B703-5D40377BA2C9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33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304800" cy="314325"/>
    <xdr:sp macro="" textlink="">
      <xdr:nvSpPr>
        <xdr:cNvPr id="3341" name="AutoShape 10">
          <a:hlinkClick xmlns:r="http://schemas.openxmlformats.org/officeDocument/2006/relationships" r:id="" tooltip="Information updated on 2023-03-08 14:28:00"/>
          <a:extLst>
            <a:ext uri="{FF2B5EF4-FFF2-40B4-BE49-F238E27FC236}">
              <a16:creationId xmlns:a16="http://schemas.microsoft.com/office/drawing/2014/main" id="{A130DE02-99FA-4623-BF6B-9680C9DE779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33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304800" cy="314325"/>
    <xdr:sp macro="" textlink="">
      <xdr:nvSpPr>
        <xdr:cNvPr id="3342" name="AutoShape 1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400AECF9-9286-442F-AA65-4CDC364DCE9C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33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304800" cy="314325"/>
    <xdr:sp macro="" textlink="">
      <xdr:nvSpPr>
        <xdr:cNvPr id="3343" name="AutoShape 12">
          <a:hlinkClick xmlns:r="http://schemas.openxmlformats.org/officeDocument/2006/relationships" r:id="rId6" tgtFrame="_blank" tooltip="Go to the Message Board Forum!"/>
          <a:extLst>
            <a:ext uri="{FF2B5EF4-FFF2-40B4-BE49-F238E27FC236}">
              <a16:creationId xmlns:a16="http://schemas.microsoft.com/office/drawing/2014/main" id="{1D906E19-0292-490C-A826-0B8D444871D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33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14325"/>
    <xdr:sp macro="" textlink="">
      <xdr:nvSpPr>
        <xdr:cNvPr id="3344" name="AutoShape 1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8EA1EF94-B168-4376-9D6A-F58D46D6D53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23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14325"/>
    <xdr:sp macro="" textlink="">
      <xdr:nvSpPr>
        <xdr:cNvPr id="3345" name="AutoShape 16">
          <a:hlinkClick xmlns:r="http://schemas.openxmlformats.org/officeDocument/2006/relationships" r:id="" tooltip="Information updated on 2023-02-06 15:28:49"/>
          <a:extLst>
            <a:ext uri="{FF2B5EF4-FFF2-40B4-BE49-F238E27FC236}">
              <a16:creationId xmlns:a16="http://schemas.microsoft.com/office/drawing/2014/main" id="{7C461C9D-F7BF-422C-B3BA-95226CE6B82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23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14325"/>
    <xdr:sp macro="" textlink="">
      <xdr:nvSpPr>
        <xdr:cNvPr id="3346" name="AutoShape 1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47076DE9-0BCC-450B-8729-B18B713F9A0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23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14325"/>
    <xdr:sp macro="" textlink="">
      <xdr:nvSpPr>
        <xdr:cNvPr id="3347" name="AutoShape 18">
          <a:hlinkClick xmlns:r="http://schemas.openxmlformats.org/officeDocument/2006/relationships" r:id="rId9" tgtFrame="_blank" tooltip="Go to the Message Board Forum!"/>
          <a:extLst>
            <a:ext uri="{FF2B5EF4-FFF2-40B4-BE49-F238E27FC236}">
              <a16:creationId xmlns:a16="http://schemas.microsoft.com/office/drawing/2014/main" id="{BC61E2CB-516C-461D-811C-CE1119FD434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23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14325"/>
    <xdr:sp macro="" textlink="">
      <xdr:nvSpPr>
        <xdr:cNvPr id="3348" name="AutoShape 2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121E2D41-CB2D-4F21-8115-1C1E52C2C9DE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66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14325"/>
    <xdr:sp macro="" textlink="">
      <xdr:nvSpPr>
        <xdr:cNvPr id="3349" name="AutoShape 22">
          <a:hlinkClick xmlns:r="http://schemas.openxmlformats.org/officeDocument/2006/relationships" r:id="" tooltip="Information updated on 2022-07-20 08:57:43"/>
          <a:extLst>
            <a:ext uri="{FF2B5EF4-FFF2-40B4-BE49-F238E27FC236}">
              <a16:creationId xmlns:a16="http://schemas.microsoft.com/office/drawing/2014/main" id="{5B366F18-9010-4061-8DCE-5D7A2194C165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66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14325"/>
    <xdr:sp macro="" textlink="">
      <xdr:nvSpPr>
        <xdr:cNvPr id="3350" name="AutoShape 2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AE3738CA-0AD2-4353-9E96-23672A0AB43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66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14325"/>
    <xdr:sp macro="" textlink="">
      <xdr:nvSpPr>
        <xdr:cNvPr id="3351" name="AutoShape 24">
          <a:hlinkClick xmlns:r="http://schemas.openxmlformats.org/officeDocument/2006/relationships" r:id="rId12" tgtFrame="_blank" tooltip="Go to the Message Board Forum!"/>
          <a:extLst>
            <a:ext uri="{FF2B5EF4-FFF2-40B4-BE49-F238E27FC236}">
              <a16:creationId xmlns:a16="http://schemas.microsoft.com/office/drawing/2014/main" id="{98FD1AD5-1985-4ED5-821B-531C5962212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66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14325"/>
    <xdr:sp macro="" textlink="">
      <xdr:nvSpPr>
        <xdr:cNvPr id="3352" name="AutoShape 2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717EDA8F-BE21-498A-B729-6E1FF506A3B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57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14325"/>
    <xdr:sp macro="" textlink="">
      <xdr:nvSpPr>
        <xdr:cNvPr id="3353" name="AutoShape 28">
          <a:hlinkClick xmlns:r="http://schemas.openxmlformats.org/officeDocument/2006/relationships" r:id="" tooltip="Information updated on 2022-03-17 16:45:16"/>
          <a:extLst>
            <a:ext uri="{FF2B5EF4-FFF2-40B4-BE49-F238E27FC236}">
              <a16:creationId xmlns:a16="http://schemas.microsoft.com/office/drawing/2014/main" id="{E0644E5E-C7A8-41E2-87E5-58C249C717C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57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14325"/>
    <xdr:sp macro="" textlink="">
      <xdr:nvSpPr>
        <xdr:cNvPr id="3354" name="AutoShape 2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15AE0892-6E80-420C-898A-FBB9ADA15F4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57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14325"/>
    <xdr:sp macro="" textlink="">
      <xdr:nvSpPr>
        <xdr:cNvPr id="3355" name="AutoShape 30">
          <a:hlinkClick xmlns:r="http://schemas.openxmlformats.org/officeDocument/2006/relationships" r:id="rId15" tgtFrame="_blank" tooltip="Go to the Message Board Forum!"/>
          <a:extLst>
            <a:ext uri="{FF2B5EF4-FFF2-40B4-BE49-F238E27FC236}">
              <a16:creationId xmlns:a16="http://schemas.microsoft.com/office/drawing/2014/main" id="{1EAEB3D8-CBD3-4991-8040-52935251A50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57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</xdr:row>
      <xdr:rowOff>0</xdr:rowOff>
    </xdr:from>
    <xdr:ext cx="304800" cy="314325"/>
    <xdr:sp macro="" textlink="">
      <xdr:nvSpPr>
        <xdr:cNvPr id="3356" name="AutoShape 3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00B3B05C-C452-4786-A89A-6D70FC98C22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647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</xdr:row>
      <xdr:rowOff>0</xdr:rowOff>
    </xdr:from>
    <xdr:ext cx="304800" cy="314325"/>
    <xdr:sp macro="" textlink="">
      <xdr:nvSpPr>
        <xdr:cNvPr id="3357" name="AutoShape 34">
          <a:hlinkClick xmlns:r="http://schemas.openxmlformats.org/officeDocument/2006/relationships" r:id="" tooltip="Information updated on 2023-02-24 12:11:53"/>
          <a:extLst>
            <a:ext uri="{FF2B5EF4-FFF2-40B4-BE49-F238E27FC236}">
              <a16:creationId xmlns:a16="http://schemas.microsoft.com/office/drawing/2014/main" id="{151F89DC-4E62-4474-88D5-6A9E09E864AA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647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</xdr:row>
      <xdr:rowOff>0</xdr:rowOff>
    </xdr:from>
    <xdr:ext cx="304800" cy="314325"/>
    <xdr:sp macro="" textlink="">
      <xdr:nvSpPr>
        <xdr:cNvPr id="3358" name="AutoShape 3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30265E39-10DF-4FC8-8E88-F48BF105241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647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</xdr:row>
      <xdr:rowOff>0</xdr:rowOff>
    </xdr:from>
    <xdr:ext cx="304800" cy="314325"/>
    <xdr:sp macro="" textlink="">
      <xdr:nvSpPr>
        <xdr:cNvPr id="3359" name="AutoShape 36">
          <a:hlinkClick xmlns:r="http://schemas.openxmlformats.org/officeDocument/2006/relationships" r:id="rId18" tgtFrame="_blank" tooltip="Go to the Message Board Forum!"/>
          <a:extLst>
            <a:ext uri="{FF2B5EF4-FFF2-40B4-BE49-F238E27FC236}">
              <a16:creationId xmlns:a16="http://schemas.microsoft.com/office/drawing/2014/main" id="{5220C94F-A91B-449B-BA8F-7DD6B68E19B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647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14325"/>
    <xdr:sp macro="" textlink="">
      <xdr:nvSpPr>
        <xdr:cNvPr id="3360" name="AutoShape 3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BD175A61-FE82-48D8-B4B0-6A3497D7C73E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990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14325"/>
    <xdr:sp macro="" textlink="">
      <xdr:nvSpPr>
        <xdr:cNvPr id="3361" name="AutoShape 40">
          <a:hlinkClick xmlns:r="http://schemas.openxmlformats.org/officeDocument/2006/relationships" r:id="" tooltip="Information updated on 2022-01-26 11:02:34"/>
          <a:extLst>
            <a:ext uri="{FF2B5EF4-FFF2-40B4-BE49-F238E27FC236}">
              <a16:creationId xmlns:a16="http://schemas.microsoft.com/office/drawing/2014/main" id="{4DABD16A-6F1B-4EEC-B71E-72FFD731363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990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14325"/>
    <xdr:sp macro="" textlink="">
      <xdr:nvSpPr>
        <xdr:cNvPr id="3362" name="AutoShape 4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71C7CC7A-BAF7-4479-A351-59A35E855A8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990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14325"/>
    <xdr:sp macro="" textlink="">
      <xdr:nvSpPr>
        <xdr:cNvPr id="3363" name="AutoShape 42">
          <a:hlinkClick xmlns:r="http://schemas.openxmlformats.org/officeDocument/2006/relationships" r:id="rId21" tgtFrame="_blank" tooltip="Go to the Message Board Forum!"/>
          <a:extLst>
            <a:ext uri="{FF2B5EF4-FFF2-40B4-BE49-F238E27FC236}">
              <a16:creationId xmlns:a16="http://schemas.microsoft.com/office/drawing/2014/main" id="{EC4C6DAE-97DE-4A6A-8290-925AA390E0E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990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14325"/>
    <xdr:sp macro="" textlink="">
      <xdr:nvSpPr>
        <xdr:cNvPr id="3364" name="AutoShape 4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E36349CC-2782-4E0F-BDD8-8C770C40359C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181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14325"/>
    <xdr:sp macro="" textlink="">
      <xdr:nvSpPr>
        <xdr:cNvPr id="3365" name="AutoShape 46">
          <a:hlinkClick xmlns:r="http://schemas.openxmlformats.org/officeDocument/2006/relationships" r:id="" tooltip="Information updated on 2021-10-14 08:44:08"/>
          <a:extLst>
            <a:ext uri="{FF2B5EF4-FFF2-40B4-BE49-F238E27FC236}">
              <a16:creationId xmlns:a16="http://schemas.microsoft.com/office/drawing/2014/main" id="{ADF9F546-1616-4093-B243-E20718065B1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181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14325"/>
    <xdr:sp macro="" textlink="">
      <xdr:nvSpPr>
        <xdr:cNvPr id="3366" name="AutoShape 4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2CBBA4DB-71E3-4186-85A8-F0BE3D49B0E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181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14325"/>
    <xdr:sp macro="" textlink="">
      <xdr:nvSpPr>
        <xdr:cNvPr id="3367" name="AutoShape 48">
          <a:hlinkClick xmlns:r="http://schemas.openxmlformats.org/officeDocument/2006/relationships" r:id="rId24" tgtFrame="_blank" tooltip="Go to the Message Board Forum!"/>
          <a:extLst>
            <a:ext uri="{FF2B5EF4-FFF2-40B4-BE49-F238E27FC236}">
              <a16:creationId xmlns:a16="http://schemas.microsoft.com/office/drawing/2014/main" id="{8B41270C-AD68-4FE8-8A4E-3E81BEF599C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181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14325"/>
    <xdr:sp macro="" textlink="">
      <xdr:nvSpPr>
        <xdr:cNvPr id="3368" name="AutoShape 5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DF0A0D91-AE66-4B08-B1B9-0B8CA437B10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371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14325"/>
    <xdr:sp macro="" textlink="">
      <xdr:nvSpPr>
        <xdr:cNvPr id="3369" name="AutoShape 52">
          <a:hlinkClick xmlns:r="http://schemas.openxmlformats.org/officeDocument/2006/relationships" r:id="" tooltip="Information updated on 2023-01-12 09:18:48"/>
          <a:extLst>
            <a:ext uri="{FF2B5EF4-FFF2-40B4-BE49-F238E27FC236}">
              <a16:creationId xmlns:a16="http://schemas.microsoft.com/office/drawing/2014/main" id="{EA6381AB-8A80-4ED0-9C95-7B0F5B4CC4B5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371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14325"/>
    <xdr:sp macro="" textlink="">
      <xdr:nvSpPr>
        <xdr:cNvPr id="3370" name="AutoShape 5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499B1F06-FF53-44A4-AB37-8369C5358D7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371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14325"/>
    <xdr:sp macro="" textlink="">
      <xdr:nvSpPr>
        <xdr:cNvPr id="3371" name="AutoShape 54">
          <a:hlinkClick xmlns:r="http://schemas.openxmlformats.org/officeDocument/2006/relationships" r:id="rId27" tgtFrame="_blank" tooltip="Go to the Message Board Forum!"/>
          <a:extLst>
            <a:ext uri="{FF2B5EF4-FFF2-40B4-BE49-F238E27FC236}">
              <a16:creationId xmlns:a16="http://schemas.microsoft.com/office/drawing/2014/main" id="{798727B6-56F8-4A67-B6B1-61E7B77F1FD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371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14325"/>
    <xdr:sp macro="" textlink="">
      <xdr:nvSpPr>
        <xdr:cNvPr id="3372" name="AutoShape 5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19A4FF42-E9C6-403E-B302-4F931ABA91CE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562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14325"/>
    <xdr:sp macro="" textlink="">
      <xdr:nvSpPr>
        <xdr:cNvPr id="3373" name="AutoShape 58">
          <a:hlinkClick xmlns:r="http://schemas.openxmlformats.org/officeDocument/2006/relationships" r:id="" tooltip="Information updated on 2021-12-22 12:34:54"/>
          <a:extLst>
            <a:ext uri="{FF2B5EF4-FFF2-40B4-BE49-F238E27FC236}">
              <a16:creationId xmlns:a16="http://schemas.microsoft.com/office/drawing/2014/main" id="{425BEB25-CED7-46D3-9FB5-8AFCCD855FD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562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14325"/>
    <xdr:sp macro="" textlink="">
      <xdr:nvSpPr>
        <xdr:cNvPr id="3374" name="AutoShape 5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25F3C94D-C15D-4E68-8D88-944BEF07E67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562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14325"/>
    <xdr:sp macro="" textlink="">
      <xdr:nvSpPr>
        <xdr:cNvPr id="3375" name="AutoShape 60">
          <a:hlinkClick xmlns:r="http://schemas.openxmlformats.org/officeDocument/2006/relationships" r:id="rId30" tgtFrame="_blank" tooltip="Go to the Message Board Forum!"/>
          <a:extLst>
            <a:ext uri="{FF2B5EF4-FFF2-40B4-BE49-F238E27FC236}">
              <a16:creationId xmlns:a16="http://schemas.microsoft.com/office/drawing/2014/main" id="{D5DEAAC4-ADF1-436F-8AA7-8D1BED37C9C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562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304800" cy="314325"/>
    <xdr:sp macro="" textlink="">
      <xdr:nvSpPr>
        <xdr:cNvPr id="3376" name="AutoShape 6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59684F00-59EC-4980-AF29-D048B4B2673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752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304800" cy="314325"/>
    <xdr:sp macro="" textlink="">
      <xdr:nvSpPr>
        <xdr:cNvPr id="3377" name="AutoShape 64">
          <a:hlinkClick xmlns:r="http://schemas.openxmlformats.org/officeDocument/2006/relationships" r:id="" tooltip="Information updated on 2023-02-12 15:26:29"/>
          <a:extLst>
            <a:ext uri="{FF2B5EF4-FFF2-40B4-BE49-F238E27FC236}">
              <a16:creationId xmlns:a16="http://schemas.microsoft.com/office/drawing/2014/main" id="{BF89C022-D225-44F8-90D4-1CAF81DE1129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752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304800" cy="314325"/>
    <xdr:sp macro="" textlink="">
      <xdr:nvSpPr>
        <xdr:cNvPr id="3378" name="AutoShape 6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555CF595-D2D2-4D3D-8BBB-ECD3DFCB8AB9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752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304800" cy="314325"/>
    <xdr:sp macro="" textlink="">
      <xdr:nvSpPr>
        <xdr:cNvPr id="3379" name="AutoShape 66">
          <a:hlinkClick xmlns:r="http://schemas.openxmlformats.org/officeDocument/2006/relationships" r:id="rId33" tgtFrame="_blank" tooltip="Go to the Message Board Forum!"/>
          <a:extLst>
            <a:ext uri="{FF2B5EF4-FFF2-40B4-BE49-F238E27FC236}">
              <a16:creationId xmlns:a16="http://schemas.microsoft.com/office/drawing/2014/main" id="{9692B0C8-C528-4983-B816-C7267B9A873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752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304800" cy="314325"/>
    <xdr:sp macro="" textlink="">
      <xdr:nvSpPr>
        <xdr:cNvPr id="3380" name="AutoShape 6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CE9A6455-B777-4B90-A3C6-F3BF9FBEB3E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943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304800" cy="314325"/>
    <xdr:sp macro="" textlink="">
      <xdr:nvSpPr>
        <xdr:cNvPr id="3381" name="AutoShape 70">
          <a:hlinkClick xmlns:r="http://schemas.openxmlformats.org/officeDocument/2006/relationships" r:id="" tooltip="Information updated on 2023-01-17 14:31:05"/>
          <a:extLst>
            <a:ext uri="{FF2B5EF4-FFF2-40B4-BE49-F238E27FC236}">
              <a16:creationId xmlns:a16="http://schemas.microsoft.com/office/drawing/2014/main" id="{91E4B84D-30A6-4E2A-91CD-C9BEBA5CF9F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943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304800" cy="314325"/>
    <xdr:sp macro="" textlink="">
      <xdr:nvSpPr>
        <xdr:cNvPr id="3382" name="AutoShape 7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0017261D-BD8D-4EC5-A9F5-4723E7B3BBA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943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304800" cy="314325"/>
    <xdr:sp macro="" textlink="">
      <xdr:nvSpPr>
        <xdr:cNvPr id="3383" name="AutoShape 72">
          <a:hlinkClick xmlns:r="http://schemas.openxmlformats.org/officeDocument/2006/relationships" r:id="rId36" tgtFrame="_blank" tooltip="Go to the Message Board Forum!"/>
          <a:extLst>
            <a:ext uri="{FF2B5EF4-FFF2-40B4-BE49-F238E27FC236}">
              <a16:creationId xmlns:a16="http://schemas.microsoft.com/office/drawing/2014/main" id="{084263C6-23F1-408E-B381-8CDECDBA06C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2943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14325"/>
    <xdr:sp macro="" textlink="">
      <xdr:nvSpPr>
        <xdr:cNvPr id="3384" name="AutoShape 7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C1E81934-7537-4CCA-B033-E88511BDCD2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133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14325"/>
    <xdr:sp macro="" textlink="">
      <xdr:nvSpPr>
        <xdr:cNvPr id="3385" name="AutoShape 76">
          <a:hlinkClick xmlns:r="http://schemas.openxmlformats.org/officeDocument/2006/relationships" r:id="" tooltip="Information updated on 2023-01-31 06:45:10"/>
          <a:extLst>
            <a:ext uri="{FF2B5EF4-FFF2-40B4-BE49-F238E27FC236}">
              <a16:creationId xmlns:a16="http://schemas.microsoft.com/office/drawing/2014/main" id="{443D82ED-8FE2-48D5-99F9-236A2EC8335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133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14325"/>
    <xdr:sp macro="" textlink="">
      <xdr:nvSpPr>
        <xdr:cNvPr id="3386" name="AutoShape 7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54605A27-8259-4CAA-BB78-9A8597A1760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133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14325"/>
    <xdr:sp macro="" textlink="">
      <xdr:nvSpPr>
        <xdr:cNvPr id="3387" name="AutoShape 78">
          <a:hlinkClick xmlns:r="http://schemas.openxmlformats.org/officeDocument/2006/relationships" r:id="rId39" tgtFrame="_blank" tooltip="Go to the Message Board Forum!"/>
          <a:extLst>
            <a:ext uri="{FF2B5EF4-FFF2-40B4-BE49-F238E27FC236}">
              <a16:creationId xmlns:a16="http://schemas.microsoft.com/office/drawing/2014/main" id="{D9862D13-1C3D-44FB-8D89-F100F215AED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133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14325"/>
    <xdr:sp macro="" textlink="">
      <xdr:nvSpPr>
        <xdr:cNvPr id="3388" name="AutoShape 8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BE12E085-88D0-4E87-AF97-64806AE34B8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4766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14325"/>
    <xdr:sp macro="" textlink="">
      <xdr:nvSpPr>
        <xdr:cNvPr id="3389" name="AutoShape 82">
          <a:hlinkClick xmlns:r="http://schemas.openxmlformats.org/officeDocument/2006/relationships" r:id="" tooltip="Information updated on 2017-04-19 12:45:30"/>
          <a:extLst>
            <a:ext uri="{FF2B5EF4-FFF2-40B4-BE49-F238E27FC236}">
              <a16:creationId xmlns:a16="http://schemas.microsoft.com/office/drawing/2014/main" id="{AE232073-640F-4BF8-8497-7D6D24CFD90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4766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14325"/>
    <xdr:sp macro="" textlink="">
      <xdr:nvSpPr>
        <xdr:cNvPr id="3390" name="AutoShape 8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A933D326-EFA5-4AA4-88E8-6A80D09B390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4766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14325"/>
    <xdr:sp macro="" textlink="">
      <xdr:nvSpPr>
        <xdr:cNvPr id="3391" name="AutoShape 84">
          <a:hlinkClick xmlns:r="http://schemas.openxmlformats.org/officeDocument/2006/relationships" r:id="rId42" tgtFrame="_blank" tooltip="Go to the Message Board Forum!"/>
          <a:extLst>
            <a:ext uri="{FF2B5EF4-FFF2-40B4-BE49-F238E27FC236}">
              <a16:creationId xmlns:a16="http://schemas.microsoft.com/office/drawing/2014/main" id="{F10DE9DD-1FE2-4842-B171-6036ECF92E3A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4766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14325"/>
    <xdr:sp macro="" textlink="">
      <xdr:nvSpPr>
        <xdr:cNvPr id="3392" name="AutoShape 8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CDB02B5B-2AA3-4A96-802F-7BA2540AD77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6671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14325"/>
    <xdr:sp macro="" textlink="">
      <xdr:nvSpPr>
        <xdr:cNvPr id="3393" name="AutoShape 88">
          <a:hlinkClick xmlns:r="http://schemas.openxmlformats.org/officeDocument/2006/relationships" r:id="" tooltip="Information updated on 2023-04-04 14:32:45"/>
          <a:extLst>
            <a:ext uri="{FF2B5EF4-FFF2-40B4-BE49-F238E27FC236}">
              <a16:creationId xmlns:a16="http://schemas.microsoft.com/office/drawing/2014/main" id="{2E5FCAFB-7312-4574-ABF9-F21EDFA71DF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6671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14325"/>
    <xdr:sp macro="" textlink="">
      <xdr:nvSpPr>
        <xdr:cNvPr id="3394" name="AutoShape 8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64C6A92B-AE54-495F-A800-6B27238AE5A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6671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14325"/>
    <xdr:sp macro="" textlink="">
      <xdr:nvSpPr>
        <xdr:cNvPr id="3395" name="AutoShape 90">
          <a:hlinkClick xmlns:r="http://schemas.openxmlformats.org/officeDocument/2006/relationships" r:id="rId45" tgtFrame="_blank" tooltip="Go to the Message Board Forum!"/>
          <a:extLst>
            <a:ext uri="{FF2B5EF4-FFF2-40B4-BE49-F238E27FC236}">
              <a16:creationId xmlns:a16="http://schemas.microsoft.com/office/drawing/2014/main" id="{AD9DB7FD-8ED1-4B35-A6FA-BF4F43065BD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6671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304800" cy="314325"/>
    <xdr:sp macro="" textlink="">
      <xdr:nvSpPr>
        <xdr:cNvPr id="3396" name="AutoShape 9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E846F7FF-74F2-4120-A78D-D54E1F4B5CE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8576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304800" cy="314325"/>
    <xdr:sp macro="" textlink="">
      <xdr:nvSpPr>
        <xdr:cNvPr id="3397" name="AutoShape 94">
          <a:hlinkClick xmlns:r="http://schemas.openxmlformats.org/officeDocument/2006/relationships" r:id="" tooltip="Information updated on 2021-02-07 18:17:14"/>
          <a:extLst>
            <a:ext uri="{FF2B5EF4-FFF2-40B4-BE49-F238E27FC236}">
              <a16:creationId xmlns:a16="http://schemas.microsoft.com/office/drawing/2014/main" id="{431DAB04-6B5B-4A27-B36B-810337136E1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8576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304800" cy="314325"/>
    <xdr:sp macro="" textlink="">
      <xdr:nvSpPr>
        <xdr:cNvPr id="3398" name="AutoShape 9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EFA5D5A1-D513-47F5-8076-09AD1525CFA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8576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304800" cy="314325"/>
    <xdr:sp macro="" textlink="">
      <xdr:nvSpPr>
        <xdr:cNvPr id="3399" name="AutoShape 96">
          <a:hlinkClick xmlns:r="http://schemas.openxmlformats.org/officeDocument/2006/relationships" r:id="rId48" tgtFrame="_blank" tooltip="Go to the Message Board Forum!"/>
          <a:extLst>
            <a:ext uri="{FF2B5EF4-FFF2-40B4-BE49-F238E27FC236}">
              <a16:creationId xmlns:a16="http://schemas.microsoft.com/office/drawing/2014/main" id="{C7BAB87C-8C9E-41F8-9A52-429C8191A40C}"/>
            </a:ext>
          </a:extLst>
        </xdr:cNvPr>
        <xdr:cNvSpPr>
          <a:spLocks noChangeAspect="1" noChangeArrowheads="1"/>
        </xdr:cNvSpPr>
      </xdr:nvSpPr>
      <xdr:spPr bwMode="auto">
        <a:xfrm>
          <a:off x="6019800" y="38576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304800" cy="314325"/>
    <xdr:sp macro="" textlink="">
      <xdr:nvSpPr>
        <xdr:cNvPr id="3400" name="AutoShape 9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8C3B6359-ABE3-4554-819F-5673D00A3CEE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0481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304800" cy="314325"/>
    <xdr:sp macro="" textlink="">
      <xdr:nvSpPr>
        <xdr:cNvPr id="3401" name="AutoShape 100">
          <a:hlinkClick xmlns:r="http://schemas.openxmlformats.org/officeDocument/2006/relationships" r:id="" tooltip="Information updated on 2022-02-09 11:41:18"/>
          <a:extLst>
            <a:ext uri="{FF2B5EF4-FFF2-40B4-BE49-F238E27FC236}">
              <a16:creationId xmlns:a16="http://schemas.microsoft.com/office/drawing/2014/main" id="{68E02BB7-76B0-4805-B573-90BAB96DDB7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0481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304800" cy="314325"/>
    <xdr:sp macro="" textlink="">
      <xdr:nvSpPr>
        <xdr:cNvPr id="3402" name="AutoShape 10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4DB20F12-185B-4956-90FE-01E5B070E7A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0481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304800" cy="314325"/>
    <xdr:sp macro="" textlink="">
      <xdr:nvSpPr>
        <xdr:cNvPr id="3403" name="AutoShape 102">
          <a:hlinkClick xmlns:r="http://schemas.openxmlformats.org/officeDocument/2006/relationships" r:id="rId51" tgtFrame="_blank" tooltip="Go to the Message Board Forum!"/>
          <a:extLst>
            <a:ext uri="{FF2B5EF4-FFF2-40B4-BE49-F238E27FC236}">
              <a16:creationId xmlns:a16="http://schemas.microsoft.com/office/drawing/2014/main" id="{DA39F8F0-84DD-4223-B5DB-0984DDD5CEDE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0481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304800" cy="314325"/>
    <xdr:sp macro="" textlink="">
      <xdr:nvSpPr>
        <xdr:cNvPr id="3404" name="AutoShape 10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2476ABC0-4684-4F7D-885A-D3F9EE8D168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2386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304800" cy="314325"/>
    <xdr:sp macro="" textlink="">
      <xdr:nvSpPr>
        <xdr:cNvPr id="3405" name="AutoShape 106">
          <a:hlinkClick xmlns:r="http://schemas.openxmlformats.org/officeDocument/2006/relationships" r:id="" tooltip="Information updated on 2023-01-10 18:13:03"/>
          <a:extLst>
            <a:ext uri="{FF2B5EF4-FFF2-40B4-BE49-F238E27FC236}">
              <a16:creationId xmlns:a16="http://schemas.microsoft.com/office/drawing/2014/main" id="{DA790825-82D8-44E4-AA4C-BA6C925D58C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2386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304800" cy="314325"/>
    <xdr:sp macro="" textlink="">
      <xdr:nvSpPr>
        <xdr:cNvPr id="3406" name="AutoShape 10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8B11EE5A-971A-43C1-A75D-3B3447AA5EC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2386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304800" cy="314325"/>
    <xdr:sp macro="" textlink="">
      <xdr:nvSpPr>
        <xdr:cNvPr id="3407" name="AutoShape 108">
          <a:hlinkClick xmlns:r="http://schemas.openxmlformats.org/officeDocument/2006/relationships" r:id="rId54" tgtFrame="_blank" tooltip="Go to the Message Board Forum!"/>
          <a:extLst>
            <a:ext uri="{FF2B5EF4-FFF2-40B4-BE49-F238E27FC236}">
              <a16:creationId xmlns:a16="http://schemas.microsoft.com/office/drawing/2014/main" id="{9BB7C002-2E5B-4AE2-9B20-18E785ED82E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2386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304800" cy="314325"/>
    <xdr:sp macro="" textlink="">
      <xdr:nvSpPr>
        <xdr:cNvPr id="3408" name="AutoShape 11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AF3B2442-552C-466A-A005-00C77EB2B1CA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4291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304800" cy="314325"/>
    <xdr:sp macro="" textlink="">
      <xdr:nvSpPr>
        <xdr:cNvPr id="3409" name="AutoShape 112">
          <a:hlinkClick xmlns:r="http://schemas.openxmlformats.org/officeDocument/2006/relationships" r:id="" tooltip="Information updated on 2022-06-14 17:25:53"/>
          <a:extLst>
            <a:ext uri="{FF2B5EF4-FFF2-40B4-BE49-F238E27FC236}">
              <a16:creationId xmlns:a16="http://schemas.microsoft.com/office/drawing/2014/main" id="{F1EF4F38-1357-4D8D-963E-9846E1BC734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4291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304800" cy="314325"/>
    <xdr:sp macro="" textlink="">
      <xdr:nvSpPr>
        <xdr:cNvPr id="3410" name="AutoShape 11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62BD184F-F7BF-4CD0-8C0E-72D4D4BADB5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4291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304800" cy="314325"/>
    <xdr:sp macro="" textlink="">
      <xdr:nvSpPr>
        <xdr:cNvPr id="3411" name="AutoShape 114">
          <a:hlinkClick xmlns:r="http://schemas.openxmlformats.org/officeDocument/2006/relationships" r:id="rId57" tgtFrame="_blank" tooltip="Go to the Message Board Forum!"/>
          <a:extLst>
            <a:ext uri="{FF2B5EF4-FFF2-40B4-BE49-F238E27FC236}">
              <a16:creationId xmlns:a16="http://schemas.microsoft.com/office/drawing/2014/main" id="{ED61AD8B-9F8B-404E-842F-47CAD221D08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4291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304800" cy="314325"/>
    <xdr:sp macro="" textlink="">
      <xdr:nvSpPr>
        <xdr:cNvPr id="3412" name="AutoShape 11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7285C638-7702-479C-B6B5-C78FF6F1AA6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6196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304800" cy="314325"/>
    <xdr:sp macro="" textlink="">
      <xdr:nvSpPr>
        <xdr:cNvPr id="3413" name="AutoShape 118">
          <a:hlinkClick xmlns:r="http://schemas.openxmlformats.org/officeDocument/2006/relationships" r:id="" tooltip="Information updated on 2020-02-04 22:25:57"/>
          <a:extLst>
            <a:ext uri="{FF2B5EF4-FFF2-40B4-BE49-F238E27FC236}">
              <a16:creationId xmlns:a16="http://schemas.microsoft.com/office/drawing/2014/main" id="{4861B9BB-1456-4374-A3C5-08C90329B2D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6196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304800" cy="314325"/>
    <xdr:sp macro="" textlink="">
      <xdr:nvSpPr>
        <xdr:cNvPr id="3414" name="AutoShape 11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26EAAF71-7AA9-4859-8DF8-BFFBEED2BA1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6196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304800" cy="314325"/>
    <xdr:sp macro="" textlink="">
      <xdr:nvSpPr>
        <xdr:cNvPr id="3415" name="AutoShape 120">
          <a:hlinkClick xmlns:r="http://schemas.openxmlformats.org/officeDocument/2006/relationships" r:id="rId60" tgtFrame="_blank" tooltip="Go to the Message Board Forum!"/>
          <a:extLst>
            <a:ext uri="{FF2B5EF4-FFF2-40B4-BE49-F238E27FC236}">
              <a16:creationId xmlns:a16="http://schemas.microsoft.com/office/drawing/2014/main" id="{B4EC7001-1F16-4E0B-B522-F55EAFA3629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6196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14325"/>
    <xdr:sp macro="" textlink="">
      <xdr:nvSpPr>
        <xdr:cNvPr id="3416" name="AutoShape 12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7D5F90BF-C342-4337-8F3E-CA5F1A5AA89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8101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14325"/>
    <xdr:sp macro="" textlink="">
      <xdr:nvSpPr>
        <xdr:cNvPr id="3417" name="AutoShape 124">
          <a:hlinkClick xmlns:r="http://schemas.openxmlformats.org/officeDocument/2006/relationships" r:id="" tooltip="Information updated on 2022-07-06 07:19:48"/>
          <a:extLst>
            <a:ext uri="{FF2B5EF4-FFF2-40B4-BE49-F238E27FC236}">
              <a16:creationId xmlns:a16="http://schemas.microsoft.com/office/drawing/2014/main" id="{95290D28-377A-495F-8864-958C3565AEA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8101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14325"/>
    <xdr:sp macro="" textlink="">
      <xdr:nvSpPr>
        <xdr:cNvPr id="3418" name="AutoShape 12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F4515060-9677-47C5-BC0C-758638899F3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8101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14325"/>
    <xdr:sp macro="" textlink="">
      <xdr:nvSpPr>
        <xdr:cNvPr id="3419" name="AutoShape 126">
          <a:hlinkClick xmlns:r="http://schemas.openxmlformats.org/officeDocument/2006/relationships" r:id="rId36" tgtFrame="_blank" tooltip="Go to the Message Board Forum!"/>
          <a:extLst>
            <a:ext uri="{FF2B5EF4-FFF2-40B4-BE49-F238E27FC236}">
              <a16:creationId xmlns:a16="http://schemas.microsoft.com/office/drawing/2014/main" id="{A1B00B83-829C-4D82-AF26-35F15E97426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48101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304800" cy="314325"/>
    <xdr:sp macro="" textlink="">
      <xdr:nvSpPr>
        <xdr:cNvPr id="3420" name="AutoShape 12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156ABA69-1C7F-44CF-BA7F-BA80580C71EE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153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304800" cy="314325"/>
    <xdr:sp macro="" textlink="">
      <xdr:nvSpPr>
        <xdr:cNvPr id="3421" name="AutoShape 130">
          <a:hlinkClick xmlns:r="http://schemas.openxmlformats.org/officeDocument/2006/relationships" r:id="" tooltip="Information updated on 2023-03-11 22:20:42"/>
          <a:extLst>
            <a:ext uri="{FF2B5EF4-FFF2-40B4-BE49-F238E27FC236}">
              <a16:creationId xmlns:a16="http://schemas.microsoft.com/office/drawing/2014/main" id="{28E16EF4-EDD6-4F16-BF3F-0AA67B93468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153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304800" cy="314325"/>
    <xdr:sp macro="" textlink="">
      <xdr:nvSpPr>
        <xdr:cNvPr id="3422" name="AutoShape 13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B4EB325E-7F22-4E61-BF3C-D8CFB7A1A6F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153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304800" cy="314325"/>
    <xdr:sp macro="" textlink="">
      <xdr:nvSpPr>
        <xdr:cNvPr id="3423" name="AutoShape 132">
          <a:hlinkClick xmlns:r="http://schemas.openxmlformats.org/officeDocument/2006/relationships" r:id="rId65" tgtFrame="_blank" tooltip="Go to the Message Board Forum!"/>
          <a:extLst>
            <a:ext uri="{FF2B5EF4-FFF2-40B4-BE49-F238E27FC236}">
              <a16:creationId xmlns:a16="http://schemas.microsoft.com/office/drawing/2014/main" id="{938DEBBA-B5F7-4FBA-81F6-99D476A22E8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153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304800" cy="314325"/>
    <xdr:sp macro="" textlink="">
      <xdr:nvSpPr>
        <xdr:cNvPr id="3424" name="AutoShape 13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195E6ACE-41B3-44D5-B039-F1ADCE15C6F5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3435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304800" cy="314325"/>
    <xdr:sp macro="" textlink="">
      <xdr:nvSpPr>
        <xdr:cNvPr id="3425" name="AutoShape 136">
          <a:hlinkClick xmlns:r="http://schemas.openxmlformats.org/officeDocument/2006/relationships" r:id="" tooltip="Information updated on 2023-02-03 08:26:03"/>
          <a:extLst>
            <a:ext uri="{FF2B5EF4-FFF2-40B4-BE49-F238E27FC236}">
              <a16:creationId xmlns:a16="http://schemas.microsoft.com/office/drawing/2014/main" id="{2F59348F-E404-4873-B2BB-B5CABD66F30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3435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304800" cy="314325"/>
    <xdr:sp macro="" textlink="">
      <xdr:nvSpPr>
        <xdr:cNvPr id="3426" name="AutoShape 13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7300E8AC-567C-41A8-8544-90A43A9AA16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3435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304800" cy="314325"/>
    <xdr:sp macro="" textlink="">
      <xdr:nvSpPr>
        <xdr:cNvPr id="3427" name="AutoShape 138">
          <a:hlinkClick xmlns:r="http://schemas.openxmlformats.org/officeDocument/2006/relationships" r:id="rId68" tgtFrame="_blank" tooltip="Go to the Message Board Forum!"/>
          <a:extLst>
            <a:ext uri="{FF2B5EF4-FFF2-40B4-BE49-F238E27FC236}">
              <a16:creationId xmlns:a16="http://schemas.microsoft.com/office/drawing/2014/main" id="{6BCEA5D6-C6D0-437E-A017-51BAAC4CD02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3435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304800" cy="314325"/>
    <xdr:sp macro="" textlink="">
      <xdr:nvSpPr>
        <xdr:cNvPr id="3428" name="AutoShape 14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4DCF102F-EA90-4C01-9293-2DBC55A4C47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534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304800" cy="314325"/>
    <xdr:sp macro="" textlink="">
      <xdr:nvSpPr>
        <xdr:cNvPr id="3429" name="AutoShape 142">
          <a:hlinkClick xmlns:r="http://schemas.openxmlformats.org/officeDocument/2006/relationships" r:id="" tooltip="Information updated on 2023-03-20 10:30:25"/>
          <a:extLst>
            <a:ext uri="{FF2B5EF4-FFF2-40B4-BE49-F238E27FC236}">
              <a16:creationId xmlns:a16="http://schemas.microsoft.com/office/drawing/2014/main" id="{C0DB28D5-70D0-4F57-909A-17483739603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534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304800" cy="314325"/>
    <xdr:sp macro="" textlink="">
      <xdr:nvSpPr>
        <xdr:cNvPr id="3430" name="AutoShape 14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BD6B710D-C439-4AA0-9DBE-2DDB134A93E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534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304800" cy="314325"/>
    <xdr:sp macro="" textlink="">
      <xdr:nvSpPr>
        <xdr:cNvPr id="3431" name="AutoShape 144">
          <a:hlinkClick xmlns:r="http://schemas.openxmlformats.org/officeDocument/2006/relationships" r:id="rId71" tgtFrame="_blank" tooltip="Go to the Message Board Forum!"/>
          <a:extLst>
            <a:ext uri="{FF2B5EF4-FFF2-40B4-BE49-F238E27FC236}">
              <a16:creationId xmlns:a16="http://schemas.microsoft.com/office/drawing/2014/main" id="{B1416B8D-7BB7-41A9-9E13-91E05B6B1DA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534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25</xdr:row>
      <xdr:rowOff>0</xdr:rowOff>
    </xdr:from>
    <xdr:ext cx="304800" cy="314325"/>
    <xdr:sp macro="" textlink="">
      <xdr:nvSpPr>
        <xdr:cNvPr id="3432" name="AutoShape 14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B0EDD0A7-8720-4594-851D-A7F77B34EC4E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7245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25</xdr:row>
      <xdr:rowOff>0</xdr:rowOff>
    </xdr:from>
    <xdr:ext cx="304800" cy="314325"/>
    <xdr:sp macro="" textlink="">
      <xdr:nvSpPr>
        <xdr:cNvPr id="3433" name="AutoShape 148">
          <a:hlinkClick xmlns:r="http://schemas.openxmlformats.org/officeDocument/2006/relationships" r:id="" tooltip="Information updated on 2023-02-16 17:56:51"/>
          <a:extLst>
            <a:ext uri="{FF2B5EF4-FFF2-40B4-BE49-F238E27FC236}">
              <a16:creationId xmlns:a16="http://schemas.microsoft.com/office/drawing/2014/main" id="{4CC462ED-D51E-4060-AFBE-78909E79F7B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7245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25</xdr:row>
      <xdr:rowOff>0</xdr:rowOff>
    </xdr:from>
    <xdr:ext cx="304800" cy="314325"/>
    <xdr:sp macro="" textlink="">
      <xdr:nvSpPr>
        <xdr:cNvPr id="3434" name="AutoShape 14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593DA304-09B6-44C3-ACC5-3DC743222AF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7245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25</xdr:row>
      <xdr:rowOff>0</xdr:rowOff>
    </xdr:from>
    <xdr:ext cx="304800" cy="314325"/>
    <xdr:sp macro="" textlink="">
      <xdr:nvSpPr>
        <xdr:cNvPr id="3435" name="AutoShape 150">
          <a:hlinkClick xmlns:r="http://schemas.openxmlformats.org/officeDocument/2006/relationships" r:id="rId74" tgtFrame="_blank" tooltip="Go to the Message Board Forum!"/>
          <a:extLst>
            <a:ext uri="{FF2B5EF4-FFF2-40B4-BE49-F238E27FC236}">
              <a16:creationId xmlns:a16="http://schemas.microsoft.com/office/drawing/2014/main" id="{A2899204-15F0-42EA-835A-396F2465758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7245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14325"/>
    <xdr:sp macro="" textlink="">
      <xdr:nvSpPr>
        <xdr:cNvPr id="3436" name="AutoShape 15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229483AF-046F-4877-B595-2FCB72B7D19A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915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14325"/>
    <xdr:sp macro="" textlink="">
      <xdr:nvSpPr>
        <xdr:cNvPr id="3437" name="AutoShape 154">
          <a:hlinkClick xmlns:r="http://schemas.openxmlformats.org/officeDocument/2006/relationships" r:id="" tooltip="Information updated on 2023-03-18 13:06:55"/>
          <a:extLst>
            <a:ext uri="{FF2B5EF4-FFF2-40B4-BE49-F238E27FC236}">
              <a16:creationId xmlns:a16="http://schemas.microsoft.com/office/drawing/2014/main" id="{E9B76D07-F3F3-4848-B1E6-BD26C1A9DE3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915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14325"/>
    <xdr:sp macro="" textlink="">
      <xdr:nvSpPr>
        <xdr:cNvPr id="3438" name="AutoShape 15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28FAD25C-F58B-4C7B-880E-0C569B7FF7B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915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14325"/>
    <xdr:sp macro="" textlink="">
      <xdr:nvSpPr>
        <xdr:cNvPr id="3439" name="AutoShape 156">
          <a:hlinkClick xmlns:r="http://schemas.openxmlformats.org/officeDocument/2006/relationships" r:id="rId77" tgtFrame="_blank" tooltip="Go to the Message Board Forum!"/>
          <a:extLst>
            <a:ext uri="{FF2B5EF4-FFF2-40B4-BE49-F238E27FC236}">
              <a16:creationId xmlns:a16="http://schemas.microsoft.com/office/drawing/2014/main" id="{8F537C85-21F0-4099-9C9F-99FAC819509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5915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27</xdr:row>
      <xdr:rowOff>0</xdr:rowOff>
    </xdr:from>
    <xdr:ext cx="304800" cy="314325"/>
    <xdr:sp macro="" textlink="">
      <xdr:nvSpPr>
        <xdr:cNvPr id="3440" name="AutoShape 15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AB106765-8912-40B7-B5F3-D09F6D100A2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257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27</xdr:row>
      <xdr:rowOff>0</xdr:rowOff>
    </xdr:from>
    <xdr:ext cx="304800" cy="314325"/>
    <xdr:sp macro="" textlink="">
      <xdr:nvSpPr>
        <xdr:cNvPr id="3441" name="AutoShape 160">
          <a:hlinkClick xmlns:r="http://schemas.openxmlformats.org/officeDocument/2006/relationships" r:id="" tooltip="Information updated on 2023-01-11 14:19:10"/>
          <a:extLst>
            <a:ext uri="{FF2B5EF4-FFF2-40B4-BE49-F238E27FC236}">
              <a16:creationId xmlns:a16="http://schemas.microsoft.com/office/drawing/2014/main" id="{EFCC3427-9F5C-4629-A9E9-CD2360F3C5FE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257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27</xdr:row>
      <xdr:rowOff>0</xdr:rowOff>
    </xdr:from>
    <xdr:ext cx="304800" cy="314325"/>
    <xdr:sp macro="" textlink="">
      <xdr:nvSpPr>
        <xdr:cNvPr id="3442" name="AutoShape 16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B91445A5-F87F-439C-BDB9-8DD6C17B8B2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257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27</xdr:row>
      <xdr:rowOff>0</xdr:rowOff>
    </xdr:from>
    <xdr:ext cx="304800" cy="314325"/>
    <xdr:sp macro="" textlink="">
      <xdr:nvSpPr>
        <xdr:cNvPr id="3443" name="AutoShape 162">
          <a:hlinkClick xmlns:r="http://schemas.openxmlformats.org/officeDocument/2006/relationships" r:id="rId80" tgtFrame="_blank" tooltip="Go to the Message Board Forum!"/>
          <a:extLst>
            <a:ext uri="{FF2B5EF4-FFF2-40B4-BE49-F238E27FC236}">
              <a16:creationId xmlns:a16="http://schemas.microsoft.com/office/drawing/2014/main" id="{C527B093-63AE-4206-A008-1B735E45D399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257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14325"/>
    <xdr:sp macro="" textlink="">
      <xdr:nvSpPr>
        <xdr:cNvPr id="3444" name="AutoShape 16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FBA5D71E-39BE-4A9E-870E-D5A378DA14D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448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14325"/>
    <xdr:sp macro="" textlink="">
      <xdr:nvSpPr>
        <xdr:cNvPr id="3445" name="AutoShape 166">
          <a:hlinkClick xmlns:r="http://schemas.openxmlformats.org/officeDocument/2006/relationships" r:id="" tooltip="Information updated on 2023-03-04 12:34:15"/>
          <a:extLst>
            <a:ext uri="{FF2B5EF4-FFF2-40B4-BE49-F238E27FC236}">
              <a16:creationId xmlns:a16="http://schemas.microsoft.com/office/drawing/2014/main" id="{DB6130F7-2AF4-49A4-AD34-9368C85D0F4C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448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14325"/>
    <xdr:sp macro="" textlink="">
      <xdr:nvSpPr>
        <xdr:cNvPr id="3446" name="AutoShape 16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01DDFB2B-79DF-47AA-9674-87E6DA71E599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448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14325"/>
    <xdr:sp macro="" textlink="">
      <xdr:nvSpPr>
        <xdr:cNvPr id="3447" name="AutoShape 168">
          <a:hlinkClick xmlns:r="http://schemas.openxmlformats.org/officeDocument/2006/relationships" r:id="rId83" tgtFrame="_blank" tooltip="Go to the Message Board Forum!"/>
          <a:extLst>
            <a:ext uri="{FF2B5EF4-FFF2-40B4-BE49-F238E27FC236}">
              <a16:creationId xmlns:a16="http://schemas.microsoft.com/office/drawing/2014/main" id="{ACC029AD-3CC2-4C03-8EBA-28FC9173D84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448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29</xdr:row>
      <xdr:rowOff>0</xdr:rowOff>
    </xdr:from>
    <xdr:ext cx="304800" cy="314325"/>
    <xdr:sp macro="" textlink="">
      <xdr:nvSpPr>
        <xdr:cNvPr id="3448" name="AutoShape 17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F7DB5E3A-5F9E-44B5-9B8A-C2A2809FAC35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791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29</xdr:row>
      <xdr:rowOff>0</xdr:rowOff>
    </xdr:from>
    <xdr:ext cx="304800" cy="314325"/>
    <xdr:sp macro="" textlink="">
      <xdr:nvSpPr>
        <xdr:cNvPr id="3449" name="AutoShape 172">
          <a:hlinkClick xmlns:r="http://schemas.openxmlformats.org/officeDocument/2006/relationships" r:id="" tooltip="Information updated on 2022-07-08 08:08:49"/>
          <a:extLst>
            <a:ext uri="{FF2B5EF4-FFF2-40B4-BE49-F238E27FC236}">
              <a16:creationId xmlns:a16="http://schemas.microsoft.com/office/drawing/2014/main" id="{4759C906-DCDC-475D-9C63-14427FF9816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791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29</xdr:row>
      <xdr:rowOff>0</xdr:rowOff>
    </xdr:from>
    <xdr:ext cx="304800" cy="314325"/>
    <xdr:sp macro="" textlink="">
      <xdr:nvSpPr>
        <xdr:cNvPr id="3450" name="AutoShape 17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6D46D74B-442B-400F-A4A1-A6B1CD9F919C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791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29</xdr:row>
      <xdr:rowOff>0</xdr:rowOff>
    </xdr:from>
    <xdr:ext cx="304800" cy="314325"/>
    <xdr:sp macro="" textlink="">
      <xdr:nvSpPr>
        <xdr:cNvPr id="3451" name="AutoShape 174">
          <a:hlinkClick xmlns:r="http://schemas.openxmlformats.org/officeDocument/2006/relationships" r:id="rId86" tgtFrame="_blank" tooltip="Go to the Message Board Forum!"/>
          <a:extLst>
            <a:ext uri="{FF2B5EF4-FFF2-40B4-BE49-F238E27FC236}">
              <a16:creationId xmlns:a16="http://schemas.microsoft.com/office/drawing/2014/main" id="{09021432-B6C5-4EB3-BED9-2391E535088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791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14325"/>
    <xdr:sp macro="" textlink="">
      <xdr:nvSpPr>
        <xdr:cNvPr id="3452" name="AutoShape 17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28534CB7-525B-4D92-90D6-FEA6498F2EF9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981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14325"/>
    <xdr:sp macro="" textlink="">
      <xdr:nvSpPr>
        <xdr:cNvPr id="3453" name="AutoShape 178">
          <a:hlinkClick xmlns:r="http://schemas.openxmlformats.org/officeDocument/2006/relationships" r:id="" tooltip="Information updated on 2023-01-15 09:43:58"/>
          <a:extLst>
            <a:ext uri="{FF2B5EF4-FFF2-40B4-BE49-F238E27FC236}">
              <a16:creationId xmlns:a16="http://schemas.microsoft.com/office/drawing/2014/main" id="{B45AA2EC-8A1A-44E9-81BC-C0D49EBF505C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981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14325"/>
    <xdr:sp macro="" textlink="">
      <xdr:nvSpPr>
        <xdr:cNvPr id="3454" name="AutoShape 17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56A56503-AD5C-4B93-A4B2-36370FB679A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981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14325"/>
    <xdr:sp macro="" textlink="">
      <xdr:nvSpPr>
        <xdr:cNvPr id="3455" name="AutoShape 180">
          <a:hlinkClick xmlns:r="http://schemas.openxmlformats.org/officeDocument/2006/relationships" r:id="rId89" tgtFrame="_blank" tooltip="Go to the Message Board Forum!"/>
          <a:extLst>
            <a:ext uri="{FF2B5EF4-FFF2-40B4-BE49-F238E27FC236}">
              <a16:creationId xmlns:a16="http://schemas.microsoft.com/office/drawing/2014/main" id="{57C1D03F-4DCA-4997-AACD-27146154A59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6981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31</xdr:row>
      <xdr:rowOff>0</xdr:rowOff>
    </xdr:from>
    <xdr:ext cx="304800" cy="314325"/>
    <xdr:sp macro="" textlink="">
      <xdr:nvSpPr>
        <xdr:cNvPr id="3456" name="AutoShape 18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18A52B31-AB88-4D88-AD5C-F5BF78771839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172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31</xdr:row>
      <xdr:rowOff>0</xdr:rowOff>
    </xdr:from>
    <xdr:ext cx="304800" cy="314325"/>
    <xdr:sp macro="" textlink="">
      <xdr:nvSpPr>
        <xdr:cNvPr id="3457" name="AutoShape 184">
          <a:hlinkClick xmlns:r="http://schemas.openxmlformats.org/officeDocument/2006/relationships" r:id="" tooltip="Information updated on 2022-05-12 15:40:00"/>
          <a:extLst>
            <a:ext uri="{FF2B5EF4-FFF2-40B4-BE49-F238E27FC236}">
              <a16:creationId xmlns:a16="http://schemas.microsoft.com/office/drawing/2014/main" id="{FA9FA8F5-44A5-4912-BF43-12CB1D1F188A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172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31</xdr:row>
      <xdr:rowOff>0</xdr:rowOff>
    </xdr:from>
    <xdr:ext cx="304800" cy="314325"/>
    <xdr:sp macro="" textlink="">
      <xdr:nvSpPr>
        <xdr:cNvPr id="3458" name="AutoShape 18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C43AAA7D-841A-468E-A915-C534578C77F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172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31</xdr:row>
      <xdr:rowOff>0</xdr:rowOff>
    </xdr:from>
    <xdr:ext cx="304800" cy="314325"/>
    <xdr:sp macro="" textlink="">
      <xdr:nvSpPr>
        <xdr:cNvPr id="3459" name="AutoShape 186">
          <a:hlinkClick xmlns:r="http://schemas.openxmlformats.org/officeDocument/2006/relationships" r:id="rId92" tgtFrame="_blank" tooltip="Go to the Message Board Forum!"/>
          <a:extLst>
            <a:ext uri="{FF2B5EF4-FFF2-40B4-BE49-F238E27FC236}">
              <a16:creationId xmlns:a16="http://schemas.microsoft.com/office/drawing/2014/main" id="{BB193ADA-AC8F-46BB-AD0B-A49405A27FA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172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32</xdr:row>
      <xdr:rowOff>0</xdr:rowOff>
    </xdr:from>
    <xdr:ext cx="304800" cy="314325"/>
    <xdr:sp macro="" textlink="">
      <xdr:nvSpPr>
        <xdr:cNvPr id="3460" name="AutoShape 18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B35AFBCD-5952-43EC-ABB9-692F57A2AF9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362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32</xdr:row>
      <xdr:rowOff>0</xdr:rowOff>
    </xdr:from>
    <xdr:ext cx="304800" cy="314325"/>
    <xdr:sp macro="" textlink="">
      <xdr:nvSpPr>
        <xdr:cNvPr id="3461" name="AutoShape 190">
          <a:hlinkClick xmlns:r="http://schemas.openxmlformats.org/officeDocument/2006/relationships" r:id="" tooltip="Information updated on 2023-03-06 11:30:06"/>
          <a:extLst>
            <a:ext uri="{FF2B5EF4-FFF2-40B4-BE49-F238E27FC236}">
              <a16:creationId xmlns:a16="http://schemas.microsoft.com/office/drawing/2014/main" id="{7302675F-EF0B-4575-8FFF-B0FDCEF0D94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362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32</xdr:row>
      <xdr:rowOff>0</xdr:rowOff>
    </xdr:from>
    <xdr:ext cx="304800" cy="314325"/>
    <xdr:sp macro="" textlink="">
      <xdr:nvSpPr>
        <xdr:cNvPr id="3462" name="AutoShape 19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57519C6E-8AA4-4367-BAB5-3F76193EA64C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362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32</xdr:row>
      <xdr:rowOff>0</xdr:rowOff>
    </xdr:from>
    <xdr:ext cx="304800" cy="314325"/>
    <xdr:sp macro="" textlink="">
      <xdr:nvSpPr>
        <xdr:cNvPr id="3463" name="AutoShape 192">
          <a:hlinkClick xmlns:r="http://schemas.openxmlformats.org/officeDocument/2006/relationships" r:id="rId95" tgtFrame="_blank" tooltip="Go to the Message Board Forum!"/>
          <a:extLst>
            <a:ext uri="{FF2B5EF4-FFF2-40B4-BE49-F238E27FC236}">
              <a16:creationId xmlns:a16="http://schemas.microsoft.com/office/drawing/2014/main" id="{5CB289E9-2A7E-4104-9FE9-DE56E0F5E79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362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14325"/>
    <xdr:sp macro="" textlink="">
      <xdr:nvSpPr>
        <xdr:cNvPr id="3464" name="AutoShape 19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3A787575-F917-454B-9270-5D9333FDEEF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553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14325"/>
    <xdr:sp macro="" textlink="">
      <xdr:nvSpPr>
        <xdr:cNvPr id="3465" name="AutoShape 196">
          <a:hlinkClick xmlns:r="http://schemas.openxmlformats.org/officeDocument/2006/relationships" r:id="" tooltip="Information updated on 2022-12-01 09:46:49"/>
          <a:extLst>
            <a:ext uri="{FF2B5EF4-FFF2-40B4-BE49-F238E27FC236}">
              <a16:creationId xmlns:a16="http://schemas.microsoft.com/office/drawing/2014/main" id="{5A1485CE-FB93-4F68-9E9C-DBDD45EDE36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553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14325"/>
    <xdr:sp macro="" textlink="">
      <xdr:nvSpPr>
        <xdr:cNvPr id="3466" name="AutoShape 19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C410A555-4B8F-4C33-B0BF-62FBA482E15A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553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14325"/>
    <xdr:sp macro="" textlink="">
      <xdr:nvSpPr>
        <xdr:cNvPr id="3467" name="AutoShape 198">
          <a:hlinkClick xmlns:r="http://schemas.openxmlformats.org/officeDocument/2006/relationships" r:id="rId98" tgtFrame="_blank" tooltip="Go to the Message Board Forum!"/>
          <a:extLst>
            <a:ext uri="{FF2B5EF4-FFF2-40B4-BE49-F238E27FC236}">
              <a16:creationId xmlns:a16="http://schemas.microsoft.com/office/drawing/2014/main" id="{DB959131-0001-4BC4-A8DF-C615BBF0CF6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553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304800" cy="314325"/>
    <xdr:sp macro="" textlink="">
      <xdr:nvSpPr>
        <xdr:cNvPr id="3468" name="AutoShape 20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12755D41-D0D0-41A1-AD15-32640527A8D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743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304800" cy="314325"/>
    <xdr:sp macro="" textlink="">
      <xdr:nvSpPr>
        <xdr:cNvPr id="3469" name="AutoShape 202">
          <a:hlinkClick xmlns:r="http://schemas.openxmlformats.org/officeDocument/2006/relationships" r:id="" tooltip="Information updated on 2018-01-28 19:14:11"/>
          <a:extLst>
            <a:ext uri="{FF2B5EF4-FFF2-40B4-BE49-F238E27FC236}">
              <a16:creationId xmlns:a16="http://schemas.microsoft.com/office/drawing/2014/main" id="{74909775-1845-4761-B74E-964F6F482CD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743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304800" cy="314325"/>
    <xdr:sp macro="" textlink="">
      <xdr:nvSpPr>
        <xdr:cNvPr id="3470" name="AutoShape 20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CF2D961B-61B9-46A1-B64F-1D3E1F1A076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743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304800" cy="314325"/>
    <xdr:sp macro="" textlink="">
      <xdr:nvSpPr>
        <xdr:cNvPr id="3471" name="AutoShape 204">
          <a:hlinkClick xmlns:r="http://schemas.openxmlformats.org/officeDocument/2006/relationships" r:id="rId101" tgtFrame="_blank" tooltip="Go to the Message Board Forum!"/>
          <a:extLst>
            <a:ext uri="{FF2B5EF4-FFF2-40B4-BE49-F238E27FC236}">
              <a16:creationId xmlns:a16="http://schemas.microsoft.com/office/drawing/2014/main" id="{4E7C8674-07C0-4D3E-833E-5220325E2EB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743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35</xdr:row>
      <xdr:rowOff>0</xdr:rowOff>
    </xdr:from>
    <xdr:ext cx="304800" cy="314325"/>
    <xdr:sp macro="" textlink="">
      <xdr:nvSpPr>
        <xdr:cNvPr id="3472" name="AutoShape 20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FD66A517-F9C5-4B7D-BB12-EAFB0155F4C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934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35</xdr:row>
      <xdr:rowOff>0</xdr:rowOff>
    </xdr:from>
    <xdr:ext cx="304800" cy="314325"/>
    <xdr:sp macro="" textlink="">
      <xdr:nvSpPr>
        <xdr:cNvPr id="3473" name="AutoShape 208">
          <a:hlinkClick xmlns:r="http://schemas.openxmlformats.org/officeDocument/2006/relationships" r:id="" tooltip="Information updated on 2023-03-15 12:26:31"/>
          <a:extLst>
            <a:ext uri="{FF2B5EF4-FFF2-40B4-BE49-F238E27FC236}">
              <a16:creationId xmlns:a16="http://schemas.microsoft.com/office/drawing/2014/main" id="{BA1E8BFF-4834-4197-A4C9-8B39A520D96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934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35</xdr:row>
      <xdr:rowOff>0</xdr:rowOff>
    </xdr:from>
    <xdr:ext cx="304800" cy="314325"/>
    <xdr:sp macro="" textlink="">
      <xdr:nvSpPr>
        <xdr:cNvPr id="3474" name="AutoShape 20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8273AC72-0FCF-44F3-AB0F-29884923959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934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35</xdr:row>
      <xdr:rowOff>0</xdr:rowOff>
    </xdr:from>
    <xdr:ext cx="304800" cy="314325"/>
    <xdr:sp macro="" textlink="">
      <xdr:nvSpPr>
        <xdr:cNvPr id="3475" name="AutoShape 210">
          <a:hlinkClick xmlns:r="http://schemas.openxmlformats.org/officeDocument/2006/relationships" r:id="rId104" tgtFrame="_blank" tooltip="Go to the Message Board Forum!"/>
          <a:extLst>
            <a:ext uri="{FF2B5EF4-FFF2-40B4-BE49-F238E27FC236}">
              <a16:creationId xmlns:a16="http://schemas.microsoft.com/office/drawing/2014/main" id="{3EAF2066-1A02-4CFA-B257-E1451C1E0C2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7934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304800" cy="314325"/>
    <xdr:sp macro="" textlink="">
      <xdr:nvSpPr>
        <xdr:cNvPr id="3476" name="AutoShape 21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983F851B-FDA3-44CF-8AF8-DF5BC581A5B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124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304800" cy="314325"/>
    <xdr:sp macro="" textlink="">
      <xdr:nvSpPr>
        <xdr:cNvPr id="3477" name="AutoShape 214">
          <a:hlinkClick xmlns:r="http://schemas.openxmlformats.org/officeDocument/2006/relationships" r:id="" tooltip="Information updated on 2023-02-07 13:07:09"/>
          <a:extLst>
            <a:ext uri="{FF2B5EF4-FFF2-40B4-BE49-F238E27FC236}">
              <a16:creationId xmlns:a16="http://schemas.microsoft.com/office/drawing/2014/main" id="{51F0FDE6-B34F-4DBF-B331-D10516D013F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124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304800" cy="314325"/>
    <xdr:sp macro="" textlink="">
      <xdr:nvSpPr>
        <xdr:cNvPr id="3478" name="AutoShape 21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6B2554F5-BCE4-4441-A22A-5CDF74E653D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124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304800" cy="314325"/>
    <xdr:sp macro="" textlink="">
      <xdr:nvSpPr>
        <xdr:cNvPr id="3479" name="AutoShape 216">
          <a:hlinkClick xmlns:r="http://schemas.openxmlformats.org/officeDocument/2006/relationships" r:id="rId107" tgtFrame="_blank" tooltip="Go to the Message Board Forum!"/>
          <a:extLst>
            <a:ext uri="{FF2B5EF4-FFF2-40B4-BE49-F238E27FC236}">
              <a16:creationId xmlns:a16="http://schemas.microsoft.com/office/drawing/2014/main" id="{F908086A-DC64-450C-911B-97868ABD4B0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124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14325"/>
    <xdr:sp macro="" textlink="">
      <xdr:nvSpPr>
        <xdr:cNvPr id="3480" name="AutoShape 21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C4BBE8F4-2258-4314-A655-18018FFF2BCE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467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14325"/>
    <xdr:sp macro="" textlink="">
      <xdr:nvSpPr>
        <xdr:cNvPr id="3481" name="AutoShape 220">
          <a:hlinkClick xmlns:r="http://schemas.openxmlformats.org/officeDocument/2006/relationships" r:id="" tooltip="Information updated on 2023-04-03 18:40:00"/>
          <a:extLst>
            <a:ext uri="{FF2B5EF4-FFF2-40B4-BE49-F238E27FC236}">
              <a16:creationId xmlns:a16="http://schemas.microsoft.com/office/drawing/2014/main" id="{BFF4275C-DB88-49B3-AF05-836E98E09C0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467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14325"/>
    <xdr:sp macro="" textlink="">
      <xdr:nvSpPr>
        <xdr:cNvPr id="3482" name="AutoShape 22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85CFCF0F-840A-4D3C-A050-184CB434131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467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14325"/>
    <xdr:sp macro="" textlink="">
      <xdr:nvSpPr>
        <xdr:cNvPr id="3483" name="AutoShape 222">
          <a:hlinkClick xmlns:r="http://schemas.openxmlformats.org/officeDocument/2006/relationships" r:id="rId110" tgtFrame="_blank" tooltip="Go to the Message Board Forum!"/>
          <a:extLst>
            <a:ext uri="{FF2B5EF4-FFF2-40B4-BE49-F238E27FC236}">
              <a16:creationId xmlns:a16="http://schemas.microsoft.com/office/drawing/2014/main" id="{BB03ED1A-120A-4C2F-8095-37A25EED6AD9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467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304800" cy="314325"/>
    <xdr:sp macro="" textlink="">
      <xdr:nvSpPr>
        <xdr:cNvPr id="3484" name="AutoShape 22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F77E50C0-EF66-4D5A-BBCE-2740646A2A4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658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304800" cy="314325"/>
    <xdr:sp macro="" textlink="">
      <xdr:nvSpPr>
        <xdr:cNvPr id="3485" name="AutoShape 226">
          <a:hlinkClick xmlns:r="http://schemas.openxmlformats.org/officeDocument/2006/relationships" r:id="" tooltip="Information updated on 2023-01-09 13:42:15"/>
          <a:extLst>
            <a:ext uri="{FF2B5EF4-FFF2-40B4-BE49-F238E27FC236}">
              <a16:creationId xmlns:a16="http://schemas.microsoft.com/office/drawing/2014/main" id="{D0F4311B-C5A4-4547-ADCB-97E91EE081D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658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304800" cy="314325"/>
    <xdr:sp macro="" textlink="">
      <xdr:nvSpPr>
        <xdr:cNvPr id="3486" name="AutoShape 22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8BF8D572-7E6D-409A-B76F-19635BD29D4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658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304800" cy="314325"/>
    <xdr:sp macro="" textlink="">
      <xdr:nvSpPr>
        <xdr:cNvPr id="3487" name="AutoShape 228">
          <a:hlinkClick xmlns:r="http://schemas.openxmlformats.org/officeDocument/2006/relationships" r:id="rId113" tgtFrame="_blank" tooltip="Go to the Message Board Forum!"/>
          <a:extLst>
            <a:ext uri="{FF2B5EF4-FFF2-40B4-BE49-F238E27FC236}">
              <a16:creationId xmlns:a16="http://schemas.microsoft.com/office/drawing/2014/main" id="{D59DBD44-E3FE-4750-AD4E-E305325B1E85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658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39</xdr:row>
      <xdr:rowOff>0</xdr:rowOff>
    </xdr:from>
    <xdr:ext cx="304800" cy="314325"/>
    <xdr:sp macro="" textlink="">
      <xdr:nvSpPr>
        <xdr:cNvPr id="3488" name="AutoShape 23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C6AD168B-8F5D-48C2-8B0A-14D3AE84D74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848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39</xdr:row>
      <xdr:rowOff>0</xdr:rowOff>
    </xdr:from>
    <xdr:ext cx="304800" cy="314325"/>
    <xdr:sp macro="" textlink="">
      <xdr:nvSpPr>
        <xdr:cNvPr id="3489" name="AutoShape 232">
          <a:hlinkClick xmlns:r="http://schemas.openxmlformats.org/officeDocument/2006/relationships" r:id="" tooltip="Information updated on 2023-01-04 18:22:42"/>
          <a:extLst>
            <a:ext uri="{FF2B5EF4-FFF2-40B4-BE49-F238E27FC236}">
              <a16:creationId xmlns:a16="http://schemas.microsoft.com/office/drawing/2014/main" id="{41BC61BA-52F5-4A7D-A21F-CA9CBF53730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848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39</xdr:row>
      <xdr:rowOff>0</xdr:rowOff>
    </xdr:from>
    <xdr:ext cx="304800" cy="314325"/>
    <xdr:sp macro="" textlink="">
      <xdr:nvSpPr>
        <xdr:cNvPr id="3490" name="AutoShape 23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E63F3A98-A92D-42B0-BBA8-053097DFF97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848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39</xdr:row>
      <xdr:rowOff>0</xdr:rowOff>
    </xdr:from>
    <xdr:ext cx="304800" cy="314325"/>
    <xdr:sp macro="" textlink="">
      <xdr:nvSpPr>
        <xdr:cNvPr id="3491" name="AutoShape 234">
          <a:hlinkClick xmlns:r="http://schemas.openxmlformats.org/officeDocument/2006/relationships" r:id="rId116" tgtFrame="_blank" tooltip="Go to the Message Board Forum!"/>
          <a:extLst>
            <a:ext uri="{FF2B5EF4-FFF2-40B4-BE49-F238E27FC236}">
              <a16:creationId xmlns:a16="http://schemas.microsoft.com/office/drawing/2014/main" id="{A2C0550F-867C-40D2-9787-7049BB36EB8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8848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40</xdr:row>
      <xdr:rowOff>0</xdr:rowOff>
    </xdr:from>
    <xdr:ext cx="304800" cy="314325"/>
    <xdr:sp macro="" textlink="">
      <xdr:nvSpPr>
        <xdr:cNvPr id="3492" name="AutoShape 23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03D8011A-E9F9-4679-BDE6-B65FFD43CA7E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039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40</xdr:row>
      <xdr:rowOff>0</xdr:rowOff>
    </xdr:from>
    <xdr:ext cx="304800" cy="314325"/>
    <xdr:sp macro="" textlink="">
      <xdr:nvSpPr>
        <xdr:cNvPr id="3493" name="AutoShape 238">
          <a:hlinkClick xmlns:r="http://schemas.openxmlformats.org/officeDocument/2006/relationships" r:id="" tooltip="Information updated on 2022-12-31 15:47:29"/>
          <a:extLst>
            <a:ext uri="{FF2B5EF4-FFF2-40B4-BE49-F238E27FC236}">
              <a16:creationId xmlns:a16="http://schemas.microsoft.com/office/drawing/2014/main" id="{C7269067-B368-46A9-8138-7C62F3D24EA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039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40</xdr:row>
      <xdr:rowOff>0</xdr:rowOff>
    </xdr:from>
    <xdr:ext cx="304800" cy="314325"/>
    <xdr:sp macro="" textlink="">
      <xdr:nvSpPr>
        <xdr:cNvPr id="3494" name="AutoShape 23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25AB0285-B99F-4C72-9BE2-4363E409299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039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40</xdr:row>
      <xdr:rowOff>0</xdr:rowOff>
    </xdr:from>
    <xdr:ext cx="304800" cy="314325"/>
    <xdr:sp macro="" textlink="">
      <xdr:nvSpPr>
        <xdr:cNvPr id="3495" name="AutoShape 240">
          <a:hlinkClick xmlns:r="http://schemas.openxmlformats.org/officeDocument/2006/relationships" r:id="rId119" tgtFrame="_blank" tooltip="Go to the Message Board Forum!"/>
          <a:extLst>
            <a:ext uri="{FF2B5EF4-FFF2-40B4-BE49-F238E27FC236}">
              <a16:creationId xmlns:a16="http://schemas.microsoft.com/office/drawing/2014/main" id="{83E45903-1BC0-4F90-810B-28B64F376EA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039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14325"/>
    <xdr:sp macro="" textlink="">
      <xdr:nvSpPr>
        <xdr:cNvPr id="3496" name="AutoShape 24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39F349DD-6426-4E12-A8F5-A3E5926E996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3821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14325"/>
    <xdr:sp macro="" textlink="">
      <xdr:nvSpPr>
        <xdr:cNvPr id="3497" name="AutoShape 244">
          <a:hlinkClick xmlns:r="http://schemas.openxmlformats.org/officeDocument/2006/relationships" r:id="" tooltip="Information updated on 2023-01-09 18:31:35"/>
          <a:extLst>
            <a:ext uri="{FF2B5EF4-FFF2-40B4-BE49-F238E27FC236}">
              <a16:creationId xmlns:a16="http://schemas.microsoft.com/office/drawing/2014/main" id="{2C6D8626-A4E5-4646-9451-8B71ADA132C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3821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14325"/>
    <xdr:sp macro="" textlink="">
      <xdr:nvSpPr>
        <xdr:cNvPr id="3498" name="AutoShape 24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69384A73-5EBC-46C6-8F16-E8B6859CAAE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3821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14325"/>
    <xdr:sp macro="" textlink="">
      <xdr:nvSpPr>
        <xdr:cNvPr id="3499" name="AutoShape 246">
          <a:hlinkClick xmlns:r="http://schemas.openxmlformats.org/officeDocument/2006/relationships" r:id="rId122" tgtFrame="_blank" tooltip="Go to the Message Board Forum!"/>
          <a:extLst>
            <a:ext uri="{FF2B5EF4-FFF2-40B4-BE49-F238E27FC236}">
              <a16:creationId xmlns:a16="http://schemas.microsoft.com/office/drawing/2014/main" id="{8B69E5F7-0D40-4A34-BBB9-F10AF99A5519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3821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304800" cy="314325"/>
    <xdr:sp macro="" textlink="">
      <xdr:nvSpPr>
        <xdr:cNvPr id="3500" name="AutoShape 24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8198B638-848C-4FF5-829E-5B9815722B5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5726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304800" cy="314325"/>
    <xdr:sp macro="" textlink="">
      <xdr:nvSpPr>
        <xdr:cNvPr id="3501" name="AutoShape 250">
          <a:hlinkClick xmlns:r="http://schemas.openxmlformats.org/officeDocument/2006/relationships" r:id="" tooltip="Information updated on 2021-06-05 08:14:17"/>
          <a:extLst>
            <a:ext uri="{FF2B5EF4-FFF2-40B4-BE49-F238E27FC236}">
              <a16:creationId xmlns:a16="http://schemas.microsoft.com/office/drawing/2014/main" id="{12600D51-CF90-4D74-ACEC-AF2FA18E1F4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5726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304800" cy="314325"/>
    <xdr:sp macro="" textlink="">
      <xdr:nvSpPr>
        <xdr:cNvPr id="3502" name="AutoShape 25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8B4BFE26-F58C-40D9-ABE1-D1E61D962D9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5726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304800" cy="314325"/>
    <xdr:sp macro="" textlink="">
      <xdr:nvSpPr>
        <xdr:cNvPr id="3503" name="AutoShape 252">
          <a:hlinkClick xmlns:r="http://schemas.openxmlformats.org/officeDocument/2006/relationships" r:id="rId125" tgtFrame="_blank" tooltip="Go to the Message Board Forum!"/>
          <a:extLst>
            <a:ext uri="{FF2B5EF4-FFF2-40B4-BE49-F238E27FC236}">
              <a16:creationId xmlns:a16="http://schemas.microsoft.com/office/drawing/2014/main" id="{20A56BBB-2AD7-4A3D-92AC-E75E783A3A39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5726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43</xdr:row>
      <xdr:rowOff>0</xdr:rowOff>
    </xdr:from>
    <xdr:ext cx="304800" cy="314325"/>
    <xdr:sp macro="" textlink="">
      <xdr:nvSpPr>
        <xdr:cNvPr id="3504" name="AutoShape 25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015E5C94-AA96-4FEB-AA77-D9410C7C0AF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9155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43</xdr:row>
      <xdr:rowOff>0</xdr:rowOff>
    </xdr:from>
    <xdr:ext cx="304800" cy="314325"/>
    <xdr:sp macro="" textlink="">
      <xdr:nvSpPr>
        <xdr:cNvPr id="3505" name="AutoShape 256">
          <a:hlinkClick xmlns:r="http://schemas.openxmlformats.org/officeDocument/2006/relationships" r:id="" tooltip="Information updated on 2020-11-16 09:34:49"/>
          <a:extLst>
            <a:ext uri="{FF2B5EF4-FFF2-40B4-BE49-F238E27FC236}">
              <a16:creationId xmlns:a16="http://schemas.microsoft.com/office/drawing/2014/main" id="{11BF4412-8584-4F0F-84D3-9D16ED93F6A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9155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43</xdr:row>
      <xdr:rowOff>0</xdr:rowOff>
    </xdr:from>
    <xdr:ext cx="304800" cy="314325"/>
    <xdr:sp macro="" textlink="">
      <xdr:nvSpPr>
        <xdr:cNvPr id="3506" name="AutoShape 25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24EDAC30-9C59-463A-AFC8-B51626ED424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9155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43</xdr:row>
      <xdr:rowOff>0</xdr:rowOff>
    </xdr:from>
    <xdr:ext cx="304800" cy="314325"/>
    <xdr:sp macro="" textlink="">
      <xdr:nvSpPr>
        <xdr:cNvPr id="3507" name="AutoShape 258">
          <a:hlinkClick xmlns:r="http://schemas.openxmlformats.org/officeDocument/2006/relationships" r:id="rId128" tgtFrame="_blank" tooltip="Go to the Message Board Forum!"/>
          <a:extLst>
            <a:ext uri="{FF2B5EF4-FFF2-40B4-BE49-F238E27FC236}">
              <a16:creationId xmlns:a16="http://schemas.microsoft.com/office/drawing/2014/main" id="{F72E2900-AB22-4D73-95CA-FFAFEFCF680A}"/>
            </a:ext>
          </a:extLst>
        </xdr:cNvPr>
        <xdr:cNvSpPr>
          <a:spLocks noChangeAspect="1" noChangeArrowheads="1"/>
        </xdr:cNvSpPr>
      </xdr:nvSpPr>
      <xdr:spPr bwMode="auto">
        <a:xfrm>
          <a:off x="6019800" y="99155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44</xdr:row>
      <xdr:rowOff>0</xdr:rowOff>
    </xdr:from>
    <xdr:ext cx="304800" cy="314325"/>
    <xdr:sp macro="" textlink="">
      <xdr:nvSpPr>
        <xdr:cNvPr id="3508" name="AutoShape 26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6D03074F-C112-4EE9-9D0B-BF7FD1E6798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258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44</xdr:row>
      <xdr:rowOff>0</xdr:rowOff>
    </xdr:from>
    <xdr:ext cx="304800" cy="314325"/>
    <xdr:sp macro="" textlink="">
      <xdr:nvSpPr>
        <xdr:cNvPr id="3509" name="AutoShape 262">
          <a:hlinkClick xmlns:r="http://schemas.openxmlformats.org/officeDocument/2006/relationships" r:id="" tooltip="Information updated on 2023-02-24 15:51:32"/>
          <a:extLst>
            <a:ext uri="{FF2B5EF4-FFF2-40B4-BE49-F238E27FC236}">
              <a16:creationId xmlns:a16="http://schemas.microsoft.com/office/drawing/2014/main" id="{B6ACF804-535E-405B-8719-9A9FAC5E7035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258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44</xdr:row>
      <xdr:rowOff>0</xdr:rowOff>
    </xdr:from>
    <xdr:ext cx="304800" cy="314325"/>
    <xdr:sp macro="" textlink="">
      <xdr:nvSpPr>
        <xdr:cNvPr id="3510" name="AutoShape 26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C9E810F6-BD88-40C6-875F-BB19DFF52FD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258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44</xdr:row>
      <xdr:rowOff>0</xdr:rowOff>
    </xdr:from>
    <xdr:ext cx="304800" cy="314325"/>
    <xdr:sp macro="" textlink="">
      <xdr:nvSpPr>
        <xdr:cNvPr id="3511" name="AutoShape 264">
          <a:hlinkClick xmlns:r="http://schemas.openxmlformats.org/officeDocument/2006/relationships" r:id="rId131" tgtFrame="_blank" tooltip="Go to the Message Board Forum!"/>
          <a:extLst>
            <a:ext uri="{FF2B5EF4-FFF2-40B4-BE49-F238E27FC236}">
              <a16:creationId xmlns:a16="http://schemas.microsoft.com/office/drawing/2014/main" id="{4BD43020-8EB1-4AC1-8E0F-E1ADFB8AA1D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2584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14325"/>
    <xdr:sp macro="" textlink="">
      <xdr:nvSpPr>
        <xdr:cNvPr id="3512" name="AutoShape 26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F8DC10A5-72F0-4AEA-A151-7B64CE42160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448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14325"/>
    <xdr:sp macro="" textlink="">
      <xdr:nvSpPr>
        <xdr:cNvPr id="3513" name="AutoShape 268">
          <a:hlinkClick xmlns:r="http://schemas.openxmlformats.org/officeDocument/2006/relationships" r:id="" tooltip="Information updated on 2022-12-26 13:34:51"/>
          <a:extLst>
            <a:ext uri="{FF2B5EF4-FFF2-40B4-BE49-F238E27FC236}">
              <a16:creationId xmlns:a16="http://schemas.microsoft.com/office/drawing/2014/main" id="{4FE062F3-EDA9-4CF4-BE78-7A97A1183C89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448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14325"/>
    <xdr:sp macro="" textlink="">
      <xdr:nvSpPr>
        <xdr:cNvPr id="3514" name="AutoShape 26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B52EAE41-60BB-4CDE-A1B4-08AD18B22FE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448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14325"/>
    <xdr:sp macro="" textlink="">
      <xdr:nvSpPr>
        <xdr:cNvPr id="3515" name="AutoShape 270">
          <a:hlinkClick xmlns:r="http://schemas.openxmlformats.org/officeDocument/2006/relationships" r:id="rId134" tgtFrame="_blank" tooltip="Go to the Message Board Forum!"/>
          <a:extLst>
            <a:ext uri="{FF2B5EF4-FFF2-40B4-BE49-F238E27FC236}">
              <a16:creationId xmlns:a16="http://schemas.microsoft.com/office/drawing/2014/main" id="{F40D67E6-9AAE-4A30-B007-BC352616C7F9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448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304800" cy="314325"/>
    <xdr:sp macro="" textlink="">
      <xdr:nvSpPr>
        <xdr:cNvPr id="3516" name="AutoShape 27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BA067D23-F90C-4149-BAA0-6E792C3F1B0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791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304800" cy="314325"/>
    <xdr:sp macro="" textlink="">
      <xdr:nvSpPr>
        <xdr:cNvPr id="3517" name="AutoShape 274">
          <a:hlinkClick xmlns:r="http://schemas.openxmlformats.org/officeDocument/2006/relationships" r:id="" tooltip="Information updated on 2023-02-17 17:56:35"/>
          <a:extLst>
            <a:ext uri="{FF2B5EF4-FFF2-40B4-BE49-F238E27FC236}">
              <a16:creationId xmlns:a16="http://schemas.microsoft.com/office/drawing/2014/main" id="{27AECCF0-E93C-4CD4-BCF4-14ACFF90B86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791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304800" cy="314325"/>
    <xdr:sp macro="" textlink="">
      <xdr:nvSpPr>
        <xdr:cNvPr id="3518" name="AutoShape 27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3EFBAE1C-D225-4203-9B49-C9655BB8466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791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304800" cy="314325"/>
    <xdr:sp macro="" textlink="">
      <xdr:nvSpPr>
        <xdr:cNvPr id="3519" name="AutoShape 276">
          <a:hlinkClick xmlns:r="http://schemas.openxmlformats.org/officeDocument/2006/relationships" r:id="rId137" tgtFrame="_blank" tooltip="Go to the Message Board Forum!"/>
          <a:extLst>
            <a:ext uri="{FF2B5EF4-FFF2-40B4-BE49-F238E27FC236}">
              <a16:creationId xmlns:a16="http://schemas.microsoft.com/office/drawing/2014/main" id="{85A9D66D-803C-448F-8B6C-C00FDD75A9F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791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304800" cy="314325"/>
    <xdr:sp macro="" textlink="">
      <xdr:nvSpPr>
        <xdr:cNvPr id="3520" name="AutoShape 27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F0BCF30B-902D-4711-B126-80EB4D57AFBA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982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304800" cy="314325"/>
    <xdr:sp macro="" textlink="">
      <xdr:nvSpPr>
        <xdr:cNvPr id="3521" name="AutoShape 280">
          <a:hlinkClick xmlns:r="http://schemas.openxmlformats.org/officeDocument/2006/relationships" r:id="" tooltip="Information updated on 2023-01-13 12:36:52"/>
          <a:extLst>
            <a:ext uri="{FF2B5EF4-FFF2-40B4-BE49-F238E27FC236}">
              <a16:creationId xmlns:a16="http://schemas.microsoft.com/office/drawing/2014/main" id="{1C63CBA1-4229-437F-A95B-E090B428581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982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304800" cy="314325"/>
    <xdr:sp macro="" textlink="">
      <xdr:nvSpPr>
        <xdr:cNvPr id="3522" name="AutoShape 28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AF7136EA-5332-44FB-B391-7CD696B29BE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982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304800" cy="314325"/>
    <xdr:sp macro="" textlink="">
      <xdr:nvSpPr>
        <xdr:cNvPr id="3523" name="AutoShape 282">
          <a:hlinkClick xmlns:r="http://schemas.openxmlformats.org/officeDocument/2006/relationships" r:id="rId140" tgtFrame="_blank" tooltip="Go to the Message Board Forum!"/>
          <a:extLst>
            <a:ext uri="{FF2B5EF4-FFF2-40B4-BE49-F238E27FC236}">
              <a16:creationId xmlns:a16="http://schemas.microsoft.com/office/drawing/2014/main" id="{0B1E311B-8ABB-43BE-850A-F7F6B6EDFC4A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0982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304800" cy="314325"/>
    <xdr:sp macro="" textlink="">
      <xdr:nvSpPr>
        <xdr:cNvPr id="3524" name="AutoShape 28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CBB0CFA5-9654-4DF3-B79E-6B93A7D36319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172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304800" cy="314325"/>
    <xdr:sp macro="" textlink="">
      <xdr:nvSpPr>
        <xdr:cNvPr id="3525" name="AutoShape 286">
          <a:hlinkClick xmlns:r="http://schemas.openxmlformats.org/officeDocument/2006/relationships" r:id="" tooltip="Information updated on 2023-03-10 10:25:11"/>
          <a:extLst>
            <a:ext uri="{FF2B5EF4-FFF2-40B4-BE49-F238E27FC236}">
              <a16:creationId xmlns:a16="http://schemas.microsoft.com/office/drawing/2014/main" id="{9A44B23F-9447-455D-AA6D-FC32EB09ACF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172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304800" cy="314325"/>
    <xdr:sp macro="" textlink="">
      <xdr:nvSpPr>
        <xdr:cNvPr id="3526" name="AutoShape 28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5113D97A-2E42-4954-886D-DD60213146E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172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304800" cy="314325"/>
    <xdr:sp macro="" textlink="">
      <xdr:nvSpPr>
        <xdr:cNvPr id="3527" name="AutoShape 288">
          <a:hlinkClick xmlns:r="http://schemas.openxmlformats.org/officeDocument/2006/relationships" r:id="rId143" tgtFrame="_blank" tooltip="Go to the Message Board Forum!"/>
          <a:extLst>
            <a:ext uri="{FF2B5EF4-FFF2-40B4-BE49-F238E27FC236}">
              <a16:creationId xmlns:a16="http://schemas.microsoft.com/office/drawing/2014/main" id="{D5D9D33A-E218-42C7-A1AD-2972299B210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172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304800" cy="314325"/>
    <xdr:sp macro="" textlink="">
      <xdr:nvSpPr>
        <xdr:cNvPr id="3528" name="AutoShape 29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AE1E6B43-F673-41EF-A93C-E6DAE8C5EC9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363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304800" cy="314325"/>
    <xdr:sp macro="" textlink="">
      <xdr:nvSpPr>
        <xdr:cNvPr id="3529" name="AutoShape 292">
          <a:hlinkClick xmlns:r="http://schemas.openxmlformats.org/officeDocument/2006/relationships" r:id="" tooltip="Information updated on 2022-11-28 20:32:44"/>
          <a:extLst>
            <a:ext uri="{FF2B5EF4-FFF2-40B4-BE49-F238E27FC236}">
              <a16:creationId xmlns:a16="http://schemas.microsoft.com/office/drawing/2014/main" id="{DF0B8AD0-20C0-4907-88E5-39597381A99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363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304800" cy="314325"/>
    <xdr:sp macro="" textlink="">
      <xdr:nvSpPr>
        <xdr:cNvPr id="3530" name="AutoShape 29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F2D8AEB3-6C7D-44D7-94DF-4B3CB471205C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363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304800" cy="314325"/>
    <xdr:sp macro="" textlink="">
      <xdr:nvSpPr>
        <xdr:cNvPr id="3531" name="AutoShape 294">
          <a:hlinkClick xmlns:r="http://schemas.openxmlformats.org/officeDocument/2006/relationships" r:id="rId146" tgtFrame="_blank" tooltip="Go to the Message Board Forum!"/>
          <a:extLst>
            <a:ext uri="{FF2B5EF4-FFF2-40B4-BE49-F238E27FC236}">
              <a16:creationId xmlns:a16="http://schemas.microsoft.com/office/drawing/2014/main" id="{5A4937EF-D13A-49E2-870E-19ABF979404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363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50</xdr:row>
      <xdr:rowOff>0</xdr:rowOff>
    </xdr:from>
    <xdr:ext cx="304800" cy="314325"/>
    <xdr:sp macro="" textlink="">
      <xdr:nvSpPr>
        <xdr:cNvPr id="3532" name="AutoShape 29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B431AC63-2D58-42AE-A2FD-1E6630BFAAE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553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50</xdr:row>
      <xdr:rowOff>0</xdr:rowOff>
    </xdr:from>
    <xdr:ext cx="304800" cy="314325"/>
    <xdr:sp macro="" textlink="">
      <xdr:nvSpPr>
        <xdr:cNvPr id="3533" name="AutoShape 298">
          <a:hlinkClick xmlns:r="http://schemas.openxmlformats.org/officeDocument/2006/relationships" r:id="" tooltip="Information updated on 2022-04-26 14:31:53"/>
          <a:extLst>
            <a:ext uri="{FF2B5EF4-FFF2-40B4-BE49-F238E27FC236}">
              <a16:creationId xmlns:a16="http://schemas.microsoft.com/office/drawing/2014/main" id="{FA051E2A-F183-4C93-A427-D384FCCE359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553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50</xdr:row>
      <xdr:rowOff>0</xdr:rowOff>
    </xdr:from>
    <xdr:ext cx="304800" cy="314325"/>
    <xdr:sp macro="" textlink="">
      <xdr:nvSpPr>
        <xdr:cNvPr id="3534" name="AutoShape 29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FAEEB47B-4FFD-4B80-B7E9-CBAA9CD2B45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553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50</xdr:row>
      <xdr:rowOff>0</xdr:rowOff>
    </xdr:from>
    <xdr:ext cx="304800" cy="314325"/>
    <xdr:sp macro="" textlink="">
      <xdr:nvSpPr>
        <xdr:cNvPr id="3535" name="AutoShape 300">
          <a:hlinkClick xmlns:r="http://schemas.openxmlformats.org/officeDocument/2006/relationships" r:id="rId149" tgtFrame="_blank" tooltip="Go to the Message Board Forum!"/>
          <a:extLst>
            <a:ext uri="{FF2B5EF4-FFF2-40B4-BE49-F238E27FC236}">
              <a16:creationId xmlns:a16="http://schemas.microsoft.com/office/drawing/2014/main" id="{FB20EE58-0D2F-413D-A5B6-5D01314615B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553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51</xdr:row>
      <xdr:rowOff>0</xdr:rowOff>
    </xdr:from>
    <xdr:ext cx="304800" cy="314325"/>
    <xdr:sp macro="" textlink="">
      <xdr:nvSpPr>
        <xdr:cNvPr id="3536" name="AutoShape 30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3F3CFE97-D790-47E0-8B4C-22586392A9C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744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51</xdr:row>
      <xdr:rowOff>0</xdr:rowOff>
    </xdr:from>
    <xdr:ext cx="304800" cy="314325"/>
    <xdr:sp macro="" textlink="">
      <xdr:nvSpPr>
        <xdr:cNvPr id="3537" name="AutoShape 304">
          <a:hlinkClick xmlns:r="http://schemas.openxmlformats.org/officeDocument/2006/relationships" r:id="" tooltip="Information updated on 2023-04-01 13:45:01"/>
          <a:extLst>
            <a:ext uri="{FF2B5EF4-FFF2-40B4-BE49-F238E27FC236}">
              <a16:creationId xmlns:a16="http://schemas.microsoft.com/office/drawing/2014/main" id="{0DC12C78-3A2B-41E4-9334-5448F61A7C2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744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51</xdr:row>
      <xdr:rowOff>0</xdr:rowOff>
    </xdr:from>
    <xdr:ext cx="304800" cy="314325"/>
    <xdr:sp macro="" textlink="">
      <xdr:nvSpPr>
        <xdr:cNvPr id="3538" name="AutoShape 30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67BADE03-5C47-43C2-A077-E6E1D43ADC0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744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51</xdr:row>
      <xdr:rowOff>0</xdr:rowOff>
    </xdr:from>
    <xdr:ext cx="304800" cy="314325"/>
    <xdr:sp macro="" textlink="">
      <xdr:nvSpPr>
        <xdr:cNvPr id="3539" name="AutoShape 306">
          <a:hlinkClick xmlns:r="http://schemas.openxmlformats.org/officeDocument/2006/relationships" r:id="rId152" tgtFrame="_blank" tooltip="Go to the Message Board Forum!"/>
          <a:extLst>
            <a:ext uri="{FF2B5EF4-FFF2-40B4-BE49-F238E27FC236}">
              <a16:creationId xmlns:a16="http://schemas.microsoft.com/office/drawing/2014/main" id="{357CD75B-9D90-4F65-8B8A-734AD49E3C3C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744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304800" cy="314325"/>
    <xdr:sp macro="" textlink="">
      <xdr:nvSpPr>
        <xdr:cNvPr id="3540" name="AutoShape 30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2A0ACB73-274B-4E3B-B7A4-F6627FDFE0E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934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304800" cy="314325"/>
    <xdr:sp macro="" textlink="">
      <xdr:nvSpPr>
        <xdr:cNvPr id="3541" name="AutoShape 310">
          <a:hlinkClick xmlns:r="http://schemas.openxmlformats.org/officeDocument/2006/relationships" r:id="" tooltip="Information updated on 2021-11-25 11:29:13"/>
          <a:extLst>
            <a:ext uri="{FF2B5EF4-FFF2-40B4-BE49-F238E27FC236}">
              <a16:creationId xmlns:a16="http://schemas.microsoft.com/office/drawing/2014/main" id="{62576E75-6DB0-4632-B4F0-964D0D1E2B8C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934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304800" cy="314325"/>
    <xdr:sp macro="" textlink="">
      <xdr:nvSpPr>
        <xdr:cNvPr id="3542" name="AutoShape 31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59F67189-5A20-4F84-A003-16E16FACFA0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934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304800" cy="314325"/>
    <xdr:sp macro="" textlink="">
      <xdr:nvSpPr>
        <xdr:cNvPr id="3543" name="AutoShape 312">
          <a:hlinkClick xmlns:r="http://schemas.openxmlformats.org/officeDocument/2006/relationships" r:id="rId155" tgtFrame="_blank" tooltip="Go to the Message Board Forum!"/>
          <a:extLst>
            <a:ext uri="{FF2B5EF4-FFF2-40B4-BE49-F238E27FC236}">
              <a16:creationId xmlns:a16="http://schemas.microsoft.com/office/drawing/2014/main" id="{86651A76-A27E-4A21-A60C-4DF3081F515C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1934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304800" cy="314325"/>
    <xdr:sp macro="" textlink="">
      <xdr:nvSpPr>
        <xdr:cNvPr id="3544" name="AutoShape 31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59443CEF-CC12-4457-9FE7-1DA62B5849E9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125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304800" cy="314325"/>
    <xdr:sp macro="" textlink="">
      <xdr:nvSpPr>
        <xdr:cNvPr id="3545" name="AutoShape 316">
          <a:hlinkClick xmlns:r="http://schemas.openxmlformats.org/officeDocument/2006/relationships" r:id="" tooltip="Information updated on 2022-11-14 16:40:49"/>
          <a:extLst>
            <a:ext uri="{FF2B5EF4-FFF2-40B4-BE49-F238E27FC236}">
              <a16:creationId xmlns:a16="http://schemas.microsoft.com/office/drawing/2014/main" id="{D1ADF9BC-3F85-4333-8EF6-CCA948D0281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125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304800" cy="314325"/>
    <xdr:sp macro="" textlink="">
      <xdr:nvSpPr>
        <xdr:cNvPr id="3546" name="AutoShape 31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6E1F29DF-24CD-46C0-BD3F-4DFC066F59D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125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304800" cy="314325"/>
    <xdr:sp macro="" textlink="">
      <xdr:nvSpPr>
        <xdr:cNvPr id="3547" name="AutoShape 318">
          <a:hlinkClick xmlns:r="http://schemas.openxmlformats.org/officeDocument/2006/relationships" r:id="rId158" tgtFrame="_blank" tooltip="Go to the Message Board Forum!"/>
          <a:extLst>
            <a:ext uri="{FF2B5EF4-FFF2-40B4-BE49-F238E27FC236}">
              <a16:creationId xmlns:a16="http://schemas.microsoft.com/office/drawing/2014/main" id="{E31DD684-6C46-4A73-A05A-CB398A4730BE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125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54</xdr:row>
      <xdr:rowOff>0</xdr:rowOff>
    </xdr:from>
    <xdr:ext cx="304800" cy="314325"/>
    <xdr:sp macro="" textlink="">
      <xdr:nvSpPr>
        <xdr:cNvPr id="3548" name="AutoShape 32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6AF9CBF3-796A-41E2-8CB3-C939A5BD57FA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315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54</xdr:row>
      <xdr:rowOff>0</xdr:rowOff>
    </xdr:from>
    <xdr:ext cx="304800" cy="314325"/>
    <xdr:sp macro="" textlink="">
      <xdr:nvSpPr>
        <xdr:cNvPr id="3549" name="AutoShape 322">
          <a:hlinkClick xmlns:r="http://schemas.openxmlformats.org/officeDocument/2006/relationships" r:id="" tooltip="Information updated on 2023-01-21 14:01:57"/>
          <a:extLst>
            <a:ext uri="{FF2B5EF4-FFF2-40B4-BE49-F238E27FC236}">
              <a16:creationId xmlns:a16="http://schemas.microsoft.com/office/drawing/2014/main" id="{CE5CD9E5-B28B-466A-96D9-3AD71BF9D30C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315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54</xdr:row>
      <xdr:rowOff>0</xdr:rowOff>
    </xdr:from>
    <xdr:ext cx="304800" cy="314325"/>
    <xdr:sp macro="" textlink="">
      <xdr:nvSpPr>
        <xdr:cNvPr id="3550" name="AutoShape 32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66CF346A-1D86-41CB-99CB-00AA07FAE59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315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54</xdr:row>
      <xdr:rowOff>0</xdr:rowOff>
    </xdr:from>
    <xdr:ext cx="304800" cy="314325"/>
    <xdr:sp macro="" textlink="">
      <xdr:nvSpPr>
        <xdr:cNvPr id="3551" name="AutoShape 324">
          <a:hlinkClick xmlns:r="http://schemas.openxmlformats.org/officeDocument/2006/relationships" r:id="rId161" tgtFrame="_blank" tooltip="Go to the Message Board Forum!"/>
          <a:extLst>
            <a:ext uri="{FF2B5EF4-FFF2-40B4-BE49-F238E27FC236}">
              <a16:creationId xmlns:a16="http://schemas.microsoft.com/office/drawing/2014/main" id="{14768F6E-4E91-449E-9ED4-29F529FC3B49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315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304800" cy="314325"/>
    <xdr:sp macro="" textlink="">
      <xdr:nvSpPr>
        <xdr:cNvPr id="3552" name="AutoShape 32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7B267D25-2C99-41E5-8803-3A7C9A165C3E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506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304800" cy="314325"/>
    <xdr:sp macro="" textlink="">
      <xdr:nvSpPr>
        <xdr:cNvPr id="3553" name="AutoShape 328">
          <a:hlinkClick xmlns:r="http://schemas.openxmlformats.org/officeDocument/2006/relationships" r:id="" tooltip="Information updated on 2023-02-12 13:21:35"/>
          <a:extLst>
            <a:ext uri="{FF2B5EF4-FFF2-40B4-BE49-F238E27FC236}">
              <a16:creationId xmlns:a16="http://schemas.microsoft.com/office/drawing/2014/main" id="{7CEF63AF-E9D5-45F2-9B68-FA027486DB8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506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304800" cy="314325"/>
    <xdr:sp macro="" textlink="">
      <xdr:nvSpPr>
        <xdr:cNvPr id="3554" name="AutoShape 32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CD502CB0-13A3-47C1-AB81-BD76985DB59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506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304800" cy="314325"/>
    <xdr:sp macro="" textlink="">
      <xdr:nvSpPr>
        <xdr:cNvPr id="3555" name="AutoShape 330">
          <a:hlinkClick xmlns:r="http://schemas.openxmlformats.org/officeDocument/2006/relationships" r:id="rId164" tgtFrame="_blank" tooltip="Go to the Message Board Forum!"/>
          <a:extLst>
            <a:ext uri="{FF2B5EF4-FFF2-40B4-BE49-F238E27FC236}">
              <a16:creationId xmlns:a16="http://schemas.microsoft.com/office/drawing/2014/main" id="{98D72B40-63B6-4A9A-971F-4C5EE59B281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506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56</xdr:row>
      <xdr:rowOff>0</xdr:rowOff>
    </xdr:from>
    <xdr:ext cx="304800" cy="314325"/>
    <xdr:sp macro="" textlink="">
      <xdr:nvSpPr>
        <xdr:cNvPr id="3556" name="AutoShape 33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6BF0D3CA-F66A-4427-B7F2-A12DFAFB2809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696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56</xdr:row>
      <xdr:rowOff>0</xdr:rowOff>
    </xdr:from>
    <xdr:ext cx="304800" cy="314325"/>
    <xdr:sp macro="" textlink="">
      <xdr:nvSpPr>
        <xdr:cNvPr id="3557" name="AutoShape 334">
          <a:hlinkClick xmlns:r="http://schemas.openxmlformats.org/officeDocument/2006/relationships" r:id="" tooltip="Information updated on 2022-11-01 14:39:42"/>
          <a:extLst>
            <a:ext uri="{FF2B5EF4-FFF2-40B4-BE49-F238E27FC236}">
              <a16:creationId xmlns:a16="http://schemas.microsoft.com/office/drawing/2014/main" id="{723B4139-BDBC-4332-9C1E-73C8EAD59A5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696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56</xdr:row>
      <xdr:rowOff>0</xdr:rowOff>
    </xdr:from>
    <xdr:ext cx="304800" cy="314325"/>
    <xdr:sp macro="" textlink="">
      <xdr:nvSpPr>
        <xdr:cNvPr id="3558" name="AutoShape 33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87F91D5D-FB57-48FE-B012-5658B439786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696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56</xdr:row>
      <xdr:rowOff>0</xdr:rowOff>
    </xdr:from>
    <xdr:ext cx="304800" cy="314325"/>
    <xdr:sp macro="" textlink="">
      <xdr:nvSpPr>
        <xdr:cNvPr id="3559" name="AutoShape 336">
          <a:hlinkClick xmlns:r="http://schemas.openxmlformats.org/officeDocument/2006/relationships" r:id="rId167" tgtFrame="_blank" tooltip="Go to the Message Board Forum!"/>
          <a:extLst>
            <a:ext uri="{FF2B5EF4-FFF2-40B4-BE49-F238E27FC236}">
              <a16:creationId xmlns:a16="http://schemas.microsoft.com/office/drawing/2014/main" id="{37E2FE09-8967-42ED-A781-73F10ED4EC2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696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57</xdr:row>
      <xdr:rowOff>0</xdr:rowOff>
    </xdr:from>
    <xdr:ext cx="304800" cy="314325"/>
    <xdr:sp macro="" textlink="">
      <xdr:nvSpPr>
        <xdr:cNvPr id="3560" name="AutoShape 33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13016F86-2AD2-4B00-9FDB-AF941F6B39D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887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57</xdr:row>
      <xdr:rowOff>0</xdr:rowOff>
    </xdr:from>
    <xdr:ext cx="304800" cy="314325"/>
    <xdr:sp macro="" textlink="">
      <xdr:nvSpPr>
        <xdr:cNvPr id="3561" name="AutoShape 340">
          <a:hlinkClick xmlns:r="http://schemas.openxmlformats.org/officeDocument/2006/relationships" r:id="" tooltip="Information updated on 2014-01-13 10:31:01"/>
          <a:extLst>
            <a:ext uri="{FF2B5EF4-FFF2-40B4-BE49-F238E27FC236}">
              <a16:creationId xmlns:a16="http://schemas.microsoft.com/office/drawing/2014/main" id="{255C1053-B565-4E39-A092-10DB696573E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887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57</xdr:row>
      <xdr:rowOff>0</xdr:rowOff>
    </xdr:from>
    <xdr:ext cx="304800" cy="314325"/>
    <xdr:sp macro="" textlink="">
      <xdr:nvSpPr>
        <xdr:cNvPr id="3562" name="AutoShape 34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11B91F83-DFD6-40A7-8997-955515727FD5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887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57</xdr:row>
      <xdr:rowOff>0</xdr:rowOff>
    </xdr:from>
    <xdr:ext cx="304800" cy="314325"/>
    <xdr:sp macro="" textlink="">
      <xdr:nvSpPr>
        <xdr:cNvPr id="3563" name="AutoShape 342">
          <a:hlinkClick xmlns:r="http://schemas.openxmlformats.org/officeDocument/2006/relationships" r:id="rId170" tgtFrame="_blank" tooltip="Go to the Message Board Forum!"/>
          <a:extLst>
            <a:ext uri="{FF2B5EF4-FFF2-40B4-BE49-F238E27FC236}">
              <a16:creationId xmlns:a16="http://schemas.microsoft.com/office/drawing/2014/main" id="{CEDED87E-B460-439C-ACCD-8E7F7E71883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2887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58</xdr:row>
      <xdr:rowOff>0</xdr:rowOff>
    </xdr:from>
    <xdr:ext cx="304800" cy="314325"/>
    <xdr:sp macro="" textlink="">
      <xdr:nvSpPr>
        <xdr:cNvPr id="3564" name="AutoShape 34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274C4FC5-108A-4F96-96E7-E574D556EB1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077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58</xdr:row>
      <xdr:rowOff>0</xdr:rowOff>
    </xdr:from>
    <xdr:ext cx="304800" cy="314325"/>
    <xdr:sp macro="" textlink="">
      <xdr:nvSpPr>
        <xdr:cNvPr id="3565" name="AutoShape 346">
          <a:hlinkClick xmlns:r="http://schemas.openxmlformats.org/officeDocument/2006/relationships" r:id="" tooltip="Information updated on 2023-03-11 22:13:16"/>
          <a:extLst>
            <a:ext uri="{FF2B5EF4-FFF2-40B4-BE49-F238E27FC236}">
              <a16:creationId xmlns:a16="http://schemas.microsoft.com/office/drawing/2014/main" id="{5E1815FD-B15F-48D3-BA50-7F05E90899CC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077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58</xdr:row>
      <xdr:rowOff>0</xdr:rowOff>
    </xdr:from>
    <xdr:ext cx="304800" cy="314325"/>
    <xdr:sp macro="" textlink="">
      <xdr:nvSpPr>
        <xdr:cNvPr id="3566" name="AutoShape 34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E2521CCD-0647-4AFA-B7A3-449CD94C5B7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077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58</xdr:row>
      <xdr:rowOff>0</xdr:rowOff>
    </xdr:from>
    <xdr:ext cx="304800" cy="314325"/>
    <xdr:sp macro="" textlink="">
      <xdr:nvSpPr>
        <xdr:cNvPr id="3567" name="AutoShape 348">
          <a:hlinkClick xmlns:r="http://schemas.openxmlformats.org/officeDocument/2006/relationships" r:id="rId173" tgtFrame="_blank" tooltip="Go to the Message Board Forum!"/>
          <a:extLst>
            <a:ext uri="{FF2B5EF4-FFF2-40B4-BE49-F238E27FC236}">
              <a16:creationId xmlns:a16="http://schemas.microsoft.com/office/drawing/2014/main" id="{8733B212-F26A-4DA3-8E54-AFCC88E0B18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0778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59</xdr:row>
      <xdr:rowOff>0</xdr:rowOff>
    </xdr:from>
    <xdr:ext cx="304800" cy="314325"/>
    <xdr:sp macro="" textlink="">
      <xdr:nvSpPr>
        <xdr:cNvPr id="3568" name="AutoShape 35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D6FDF8B1-782F-43C4-9260-15378AE4B92A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268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59</xdr:row>
      <xdr:rowOff>0</xdr:rowOff>
    </xdr:from>
    <xdr:ext cx="304800" cy="314325"/>
    <xdr:sp macro="" textlink="">
      <xdr:nvSpPr>
        <xdr:cNvPr id="3569" name="AutoShape 352">
          <a:hlinkClick xmlns:r="http://schemas.openxmlformats.org/officeDocument/2006/relationships" r:id="" tooltip="Information updated on 2023-01-11 19:43:28"/>
          <a:extLst>
            <a:ext uri="{FF2B5EF4-FFF2-40B4-BE49-F238E27FC236}">
              <a16:creationId xmlns:a16="http://schemas.microsoft.com/office/drawing/2014/main" id="{47356518-EFDD-4160-AB9E-8F522CD6EC1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268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59</xdr:row>
      <xdr:rowOff>0</xdr:rowOff>
    </xdr:from>
    <xdr:ext cx="304800" cy="314325"/>
    <xdr:sp macro="" textlink="">
      <xdr:nvSpPr>
        <xdr:cNvPr id="3570" name="AutoShape 35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65F25995-D4DD-40FF-B7D1-2B076EDC097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268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59</xdr:row>
      <xdr:rowOff>0</xdr:rowOff>
    </xdr:from>
    <xdr:ext cx="304800" cy="314325"/>
    <xdr:sp macro="" textlink="">
      <xdr:nvSpPr>
        <xdr:cNvPr id="3571" name="AutoShape 354">
          <a:hlinkClick xmlns:r="http://schemas.openxmlformats.org/officeDocument/2006/relationships" r:id="rId176" tgtFrame="_blank" tooltip="Go to the Message Board Forum!"/>
          <a:extLst>
            <a:ext uri="{FF2B5EF4-FFF2-40B4-BE49-F238E27FC236}">
              <a16:creationId xmlns:a16="http://schemas.microsoft.com/office/drawing/2014/main" id="{9157CE1F-EC79-487D-8D2E-D9F5D8CBA09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268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60</xdr:row>
      <xdr:rowOff>0</xdr:rowOff>
    </xdr:from>
    <xdr:ext cx="304800" cy="314325"/>
    <xdr:sp macro="" textlink="">
      <xdr:nvSpPr>
        <xdr:cNvPr id="3572" name="AutoShape 35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ADC16C1F-F641-4A13-9EC6-7017FC85817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611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60</xdr:row>
      <xdr:rowOff>0</xdr:rowOff>
    </xdr:from>
    <xdr:ext cx="304800" cy="314325"/>
    <xdr:sp macro="" textlink="">
      <xdr:nvSpPr>
        <xdr:cNvPr id="3573" name="AutoShape 358">
          <a:hlinkClick xmlns:r="http://schemas.openxmlformats.org/officeDocument/2006/relationships" r:id="" tooltip="Information updated on 2023-02-09 13:54:05"/>
          <a:extLst>
            <a:ext uri="{FF2B5EF4-FFF2-40B4-BE49-F238E27FC236}">
              <a16:creationId xmlns:a16="http://schemas.microsoft.com/office/drawing/2014/main" id="{49DE048C-496D-4569-9C0E-96FD14DC3E0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611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60</xdr:row>
      <xdr:rowOff>0</xdr:rowOff>
    </xdr:from>
    <xdr:ext cx="304800" cy="314325"/>
    <xdr:sp macro="" textlink="">
      <xdr:nvSpPr>
        <xdr:cNvPr id="3574" name="AutoShape 35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2BEBF2A2-F3AB-429E-BF71-4A91E84662E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611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60</xdr:row>
      <xdr:rowOff>0</xdr:rowOff>
    </xdr:from>
    <xdr:ext cx="304800" cy="314325"/>
    <xdr:sp macro="" textlink="">
      <xdr:nvSpPr>
        <xdr:cNvPr id="3575" name="AutoShape 360">
          <a:hlinkClick xmlns:r="http://schemas.openxmlformats.org/officeDocument/2006/relationships" r:id="rId179" tgtFrame="_blank" tooltip="Go to the Message Board Forum!"/>
          <a:extLst>
            <a:ext uri="{FF2B5EF4-FFF2-40B4-BE49-F238E27FC236}">
              <a16:creationId xmlns:a16="http://schemas.microsoft.com/office/drawing/2014/main" id="{BF1EC0A2-1506-4841-AD80-EBFECA00AD3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611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61</xdr:row>
      <xdr:rowOff>0</xdr:rowOff>
    </xdr:from>
    <xdr:ext cx="304800" cy="314325"/>
    <xdr:sp macro="" textlink="">
      <xdr:nvSpPr>
        <xdr:cNvPr id="3576" name="AutoShape 36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C714135C-1524-4F80-8330-DA992C83984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801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61</xdr:row>
      <xdr:rowOff>0</xdr:rowOff>
    </xdr:from>
    <xdr:ext cx="304800" cy="314325"/>
    <xdr:sp macro="" textlink="">
      <xdr:nvSpPr>
        <xdr:cNvPr id="3577" name="AutoShape 364">
          <a:hlinkClick xmlns:r="http://schemas.openxmlformats.org/officeDocument/2006/relationships" r:id="" tooltip="Information updated on 2023-03-09 19:48:07"/>
          <a:extLst>
            <a:ext uri="{FF2B5EF4-FFF2-40B4-BE49-F238E27FC236}">
              <a16:creationId xmlns:a16="http://schemas.microsoft.com/office/drawing/2014/main" id="{3BC0CAB2-60F6-4D8E-9E84-4282078DAA7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801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61</xdr:row>
      <xdr:rowOff>0</xdr:rowOff>
    </xdr:from>
    <xdr:ext cx="304800" cy="314325"/>
    <xdr:sp macro="" textlink="">
      <xdr:nvSpPr>
        <xdr:cNvPr id="3578" name="AutoShape 36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05B25C6F-22DB-487B-9CF5-9CA2FFD733A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801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61</xdr:row>
      <xdr:rowOff>0</xdr:rowOff>
    </xdr:from>
    <xdr:ext cx="304800" cy="314325"/>
    <xdr:sp macro="" textlink="">
      <xdr:nvSpPr>
        <xdr:cNvPr id="3579" name="AutoShape 366">
          <a:hlinkClick xmlns:r="http://schemas.openxmlformats.org/officeDocument/2006/relationships" r:id="rId182" tgtFrame="_blank" tooltip="Go to the Message Board Forum!"/>
          <a:extLst>
            <a:ext uri="{FF2B5EF4-FFF2-40B4-BE49-F238E27FC236}">
              <a16:creationId xmlns:a16="http://schemas.microsoft.com/office/drawing/2014/main" id="{E3DA62A9-A581-40BB-96E9-9E5A308DBE4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801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304800" cy="314325"/>
    <xdr:sp macro="" textlink="">
      <xdr:nvSpPr>
        <xdr:cNvPr id="3580" name="AutoShape 36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69FC35BB-8F02-423E-B507-49A8CD3C794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992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304800" cy="314325"/>
    <xdr:sp macro="" textlink="">
      <xdr:nvSpPr>
        <xdr:cNvPr id="3581" name="AutoShape 370">
          <a:hlinkClick xmlns:r="http://schemas.openxmlformats.org/officeDocument/2006/relationships" r:id="" tooltip="Information updated on 2023-03-25 19:34:17"/>
          <a:extLst>
            <a:ext uri="{FF2B5EF4-FFF2-40B4-BE49-F238E27FC236}">
              <a16:creationId xmlns:a16="http://schemas.microsoft.com/office/drawing/2014/main" id="{6775BFC3-5608-4462-9A23-9CB8F24D3FF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992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304800" cy="314325"/>
    <xdr:sp macro="" textlink="">
      <xdr:nvSpPr>
        <xdr:cNvPr id="3582" name="AutoShape 37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F0672760-32F8-4237-A21B-BE9B2AE77CA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992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304800" cy="314325"/>
    <xdr:sp macro="" textlink="">
      <xdr:nvSpPr>
        <xdr:cNvPr id="3583" name="AutoShape 372">
          <a:hlinkClick xmlns:r="http://schemas.openxmlformats.org/officeDocument/2006/relationships" r:id="rId185" tgtFrame="_blank" tooltip="Go to the Message Board Forum!"/>
          <a:extLst>
            <a:ext uri="{FF2B5EF4-FFF2-40B4-BE49-F238E27FC236}">
              <a16:creationId xmlns:a16="http://schemas.microsoft.com/office/drawing/2014/main" id="{97C45391-D7D3-4203-BFC5-81BE08FE8685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3992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63</xdr:row>
      <xdr:rowOff>0</xdr:rowOff>
    </xdr:from>
    <xdr:ext cx="304800" cy="314325"/>
    <xdr:sp macro="" textlink="">
      <xdr:nvSpPr>
        <xdr:cNvPr id="3584" name="AutoShape 37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BD22B7DD-3311-4B9D-A659-D2D0EB1E782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182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63</xdr:row>
      <xdr:rowOff>0</xdr:rowOff>
    </xdr:from>
    <xdr:ext cx="304800" cy="314325"/>
    <xdr:sp macro="" textlink="">
      <xdr:nvSpPr>
        <xdr:cNvPr id="3585" name="AutoShape 376">
          <a:hlinkClick xmlns:r="http://schemas.openxmlformats.org/officeDocument/2006/relationships" r:id="" tooltip="Information updated on 2020-01-07 16:18:11"/>
          <a:extLst>
            <a:ext uri="{FF2B5EF4-FFF2-40B4-BE49-F238E27FC236}">
              <a16:creationId xmlns:a16="http://schemas.microsoft.com/office/drawing/2014/main" id="{5F95E2B3-3C7A-4340-AA82-21415B40CEF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182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63</xdr:row>
      <xdr:rowOff>0</xdr:rowOff>
    </xdr:from>
    <xdr:ext cx="304800" cy="314325"/>
    <xdr:sp macro="" textlink="">
      <xdr:nvSpPr>
        <xdr:cNvPr id="3586" name="AutoShape 37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B950B79F-5702-4BE8-90DD-4DA84F0D82D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182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63</xdr:row>
      <xdr:rowOff>0</xdr:rowOff>
    </xdr:from>
    <xdr:ext cx="304800" cy="314325"/>
    <xdr:sp macro="" textlink="">
      <xdr:nvSpPr>
        <xdr:cNvPr id="3587" name="AutoShape 378">
          <a:hlinkClick xmlns:r="http://schemas.openxmlformats.org/officeDocument/2006/relationships" r:id="rId188" tgtFrame="_blank" tooltip="Go to the Message Board Forum!"/>
          <a:extLst>
            <a:ext uri="{FF2B5EF4-FFF2-40B4-BE49-F238E27FC236}">
              <a16:creationId xmlns:a16="http://schemas.microsoft.com/office/drawing/2014/main" id="{95315A8F-7611-42C1-BAF3-21B7E94433B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182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64</xdr:row>
      <xdr:rowOff>0</xdr:rowOff>
    </xdr:from>
    <xdr:ext cx="304800" cy="314325"/>
    <xdr:sp macro="" textlink="">
      <xdr:nvSpPr>
        <xdr:cNvPr id="3588" name="AutoShape 38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C11099D3-5B2E-4361-97D8-D7C8CE86CBD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373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64</xdr:row>
      <xdr:rowOff>0</xdr:rowOff>
    </xdr:from>
    <xdr:ext cx="304800" cy="314325"/>
    <xdr:sp macro="" textlink="">
      <xdr:nvSpPr>
        <xdr:cNvPr id="3589" name="AutoShape 382">
          <a:hlinkClick xmlns:r="http://schemas.openxmlformats.org/officeDocument/2006/relationships" r:id="" tooltip="Information updated on 2017-02-25 08:44:43"/>
          <a:extLst>
            <a:ext uri="{FF2B5EF4-FFF2-40B4-BE49-F238E27FC236}">
              <a16:creationId xmlns:a16="http://schemas.microsoft.com/office/drawing/2014/main" id="{7BC95ED9-EEAE-46E0-A26E-487DEA2D704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373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64</xdr:row>
      <xdr:rowOff>0</xdr:rowOff>
    </xdr:from>
    <xdr:ext cx="304800" cy="314325"/>
    <xdr:sp macro="" textlink="">
      <xdr:nvSpPr>
        <xdr:cNvPr id="3590" name="AutoShape 38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58E8FFC2-087C-483F-AC9F-A3C095DDB04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373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64</xdr:row>
      <xdr:rowOff>0</xdr:rowOff>
    </xdr:from>
    <xdr:ext cx="304800" cy="314325"/>
    <xdr:sp macro="" textlink="">
      <xdr:nvSpPr>
        <xdr:cNvPr id="3591" name="AutoShape 384">
          <a:hlinkClick xmlns:r="http://schemas.openxmlformats.org/officeDocument/2006/relationships" r:id="rId191" tgtFrame="_blank" tooltip="Go to the Message Board Forum!"/>
          <a:extLst>
            <a:ext uri="{FF2B5EF4-FFF2-40B4-BE49-F238E27FC236}">
              <a16:creationId xmlns:a16="http://schemas.microsoft.com/office/drawing/2014/main" id="{3C683979-F84A-41B4-91DA-DF676DE6466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373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65</xdr:row>
      <xdr:rowOff>0</xdr:rowOff>
    </xdr:from>
    <xdr:ext cx="304800" cy="314325"/>
    <xdr:sp macro="" textlink="">
      <xdr:nvSpPr>
        <xdr:cNvPr id="3592" name="AutoShape 38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963AF9AC-79AD-4322-BBFA-57D3E342A06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563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65</xdr:row>
      <xdr:rowOff>0</xdr:rowOff>
    </xdr:from>
    <xdr:ext cx="304800" cy="314325"/>
    <xdr:sp macro="" textlink="">
      <xdr:nvSpPr>
        <xdr:cNvPr id="3593" name="AutoShape 388">
          <a:hlinkClick xmlns:r="http://schemas.openxmlformats.org/officeDocument/2006/relationships" r:id="" tooltip="Information updated on 2023-03-30 15:04:26"/>
          <a:extLst>
            <a:ext uri="{FF2B5EF4-FFF2-40B4-BE49-F238E27FC236}">
              <a16:creationId xmlns:a16="http://schemas.microsoft.com/office/drawing/2014/main" id="{67FB3975-CB51-46C1-9546-EEF326E57D4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563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65</xdr:row>
      <xdr:rowOff>0</xdr:rowOff>
    </xdr:from>
    <xdr:ext cx="304800" cy="314325"/>
    <xdr:sp macro="" textlink="">
      <xdr:nvSpPr>
        <xdr:cNvPr id="3594" name="AutoShape 38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3F5A0DB4-D138-4F5F-8640-87E5D81949B5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563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65</xdr:row>
      <xdr:rowOff>0</xdr:rowOff>
    </xdr:from>
    <xdr:ext cx="304800" cy="314325"/>
    <xdr:sp macro="" textlink="">
      <xdr:nvSpPr>
        <xdr:cNvPr id="3595" name="AutoShape 390">
          <a:hlinkClick xmlns:r="http://schemas.openxmlformats.org/officeDocument/2006/relationships" r:id="rId194" tgtFrame="_blank" tooltip="Go to the Message Board Forum!"/>
          <a:extLst>
            <a:ext uri="{FF2B5EF4-FFF2-40B4-BE49-F238E27FC236}">
              <a16:creationId xmlns:a16="http://schemas.microsoft.com/office/drawing/2014/main" id="{A0AD7508-A7E8-46F2-8C24-652B94DDDF7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563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304800" cy="314325"/>
    <xdr:sp macro="" textlink="">
      <xdr:nvSpPr>
        <xdr:cNvPr id="3596" name="AutoShape 39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DC7CE74B-97AA-41EC-9FD0-A2CD36B2141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754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304800" cy="314325"/>
    <xdr:sp macro="" textlink="">
      <xdr:nvSpPr>
        <xdr:cNvPr id="3597" name="AutoShape 394">
          <a:hlinkClick xmlns:r="http://schemas.openxmlformats.org/officeDocument/2006/relationships" r:id="" tooltip="Information updated on 2023-01-12 19:30:33"/>
          <a:extLst>
            <a:ext uri="{FF2B5EF4-FFF2-40B4-BE49-F238E27FC236}">
              <a16:creationId xmlns:a16="http://schemas.microsoft.com/office/drawing/2014/main" id="{38524893-780D-4D96-B1A8-A43386F4990A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754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304800" cy="314325"/>
    <xdr:sp macro="" textlink="">
      <xdr:nvSpPr>
        <xdr:cNvPr id="3598" name="AutoShape 39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AF203F52-6AF3-4FF0-9782-A3130CBAFED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754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66</xdr:row>
      <xdr:rowOff>0</xdr:rowOff>
    </xdr:from>
    <xdr:ext cx="304800" cy="314325"/>
    <xdr:sp macro="" textlink="">
      <xdr:nvSpPr>
        <xdr:cNvPr id="3599" name="AutoShape 396">
          <a:hlinkClick xmlns:r="http://schemas.openxmlformats.org/officeDocument/2006/relationships" r:id="rId197" tgtFrame="_blank" tooltip="Go to the Message Board Forum!"/>
          <a:extLst>
            <a:ext uri="{FF2B5EF4-FFF2-40B4-BE49-F238E27FC236}">
              <a16:creationId xmlns:a16="http://schemas.microsoft.com/office/drawing/2014/main" id="{8E8F8BBF-6129-4A37-A93D-D65918FCEA91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754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67</xdr:row>
      <xdr:rowOff>0</xdr:rowOff>
    </xdr:from>
    <xdr:ext cx="304800" cy="314325"/>
    <xdr:sp macro="" textlink="">
      <xdr:nvSpPr>
        <xdr:cNvPr id="3600" name="AutoShape 39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878630AC-47F0-4BB1-A67D-4FE0E207451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944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67</xdr:row>
      <xdr:rowOff>0</xdr:rowOff>
    </xdr:from>
    <xdr:ext cx="304800" cy="314325"/>
    <xdr:sp macro="" textlink="">
      <xdr:nvSpPr>
        <xdr:cNvPr id="3601" name="AutoShape 400">
          <a:hlinkClick xmlns:r="http://schemas.openxmlformats.org/officeDocument/2006/relationships" r:id="" tooltip="Information updated on 2023-01-10 18:46:56"/>
          <a:extLst>
            <a:ext uri="{FF2B5EF4-FFF2-40B4-BE49-F238E27FC236}">
              <a16:creationId xmlns:a16="http://schemas.microsoft.com/office/drawing/2014/main" id="{D38C0F51-01A3-4539-8270-B9AC587E4999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944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67</xdr:row>
      <xdr:rowOff>0</xdr:rowOff>
    </xdr:from>
    <xdr:ext cx="304800" cy="314325"/>
    <xdr:sp macro="" textlink="">
      <xdr:nvSpPr>
        <xdr:cNvPr id="3602" name="AutoShape 40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85B423F9-3BAD-4069-A9EA-350C8F34DDD9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944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67</xdr:row>
      <xdr:rowOff>0</xdr:rowOff>
    </xdr:from>
    <xdr:ext cx="304800" cy="314325"/>
    <xdr:sp macro="" textlink="">
      <xdr:nvSpPr>
        <xdr:cNvPr id="3603" name="AutoShape 402">
          <a:hlinkClick xmlns:r="http://schemas.openxmlformats.org/officeDocument/2006/relationships" r:id="rId200" tgtFrame="_blank" tooltip="Go to the Message Board Forum!"/>
          <a:extLst>
            <a:ext uri="{FF2B5EF4-FFF2-40B4-BE49-F238E27FC236}">
              <a16:creationId xmlns:a16="http://schemas.microsoft.com/office/drawing/2014/main" id="{F03B93E0-FD37-4ED6-B564-79037018297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4944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68</xdr:row>
      <xdr:rowOff>0</xdr:rowOff>
    </xdr:from>
    <xdr:ext cx="304800" cy="314325"/>
    <xdr:sp macro="" textlink="">
      <xdr:nvSpPr>
        <xdr:cNvPr id="3604" name="AutoShape 40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1376DECC-BFD8-4773-B39C-4F1B4C1BED7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5135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68</xdr:row>
      <xdr:rowOff>0</xdr:rowOff>
    </xdr:from>
    <xdr:ext cx="304800" cy="314325"/>
    <xdr:sp macro="" textlink="">
      <xdr:nvSpPr>
        <xdr:cNvPr id="3605" name="AutoShape 406">
          <a:hlinkClick xmlns:r="http://schemas.openxmlformats.org/officeDocument/2006/relationships" r:id="" tooltip="Information updated on 2023-01-05 10:38:51"/>
          <a:extLst>
            <a:ext uri="{FF2B5EF4-FFF2-40B4-BE49-F238E27FC236}">
              <a16:creationId xmlns:a16="http://schemas.microsoft.com/office/drawing/2014/main" id="{AC80AC93-3419-4502-B75A-0EC12B63567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5135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68</xdr:row>
      <xdr:rowOff>0</xdr:rowOff>
    </xdr:from>
    <xdr:ext cx="304800" cy="314325"/>
    <xdr:sp macro="" textlink="">
      <xdr:nvSpPr>
        <xdr:cNvPr id="3606" name="AutoShape 40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9A26F725-5983-4190-B5C3-82424FE085FA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5135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68</xdr:row>
      <xdr:rowOff>0</xdr:rowOff>
    </xdr:from>
    <xdr:ext cx="304800" cy="314325"/>
    <xdr:sp macro="" textlink="">
      <xdr:nvSpPr>
        <xdr:cNvPr id="3607" name="AutoShape 408">
          <a:hlinkClick xmlns:r="http://schemas.openxmlformats.org/officeDocument/2006/relationships" r:id="rId203" tgtFrame="_blank" tooltip="Go to the Message Board Forum!"/>
          <a:extLst>
            <a:ext uri="{FF2B5EF4-FFF2-40B4-BE49-F238E27FC236}">
              <a16:creationId xmlns:a16="http://schemas.microsoft.com/office/drawing/2014/main" id="{8C552298-EDA7-40C1-940B-58C65DCEDFDC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5135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69</xdr:row>
      <xdr:rowOff>0</xdr:rowOff>
    </xdr:from>
    <xdr:ext cx="304800" cy="314325"/>
    <xdr:sp macro="" textlink="">
      <xdr:nvSpPr>
        <xdr:cNvPr id="3608" name="AutoShape 41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6F6A87CC-6F51-4344-BA31-3D207DC427C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5325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69</xdr:row>
      <xdr:rowOff>0</xdr:rowOff>
    </xdr:from>
    <xdr:ext cx="304800" cy="314325"/>
    <xdr:sp macro="" textlink="">
      <xdr:nvSpPr>
        <xdr:cNvPr id="3609" name="AutoShape 412">
          <a:hlinkClick xmlns:r="http://schemas.openxmlformats.org/officeDocument/2006/relationships" r:id="" tooltip="Information updated on 2023-01-24 20:37:29"/>
          <a:extLst>
            <a:ext uri="{FF2B5EF4-FFF2-40B4-BE49-F238E27FC236}">
              <a16:creationId xmlns:a16="http://schemas.microsoft.com/office/drawing/2014/main" id="{3A7B7B72-4CF6-483D-96FB-19BAAD519C6F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5325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69</xdr:row>
      <xdr:rowOff>0</xdr:rowOff>
    </xdr:from>
    <xdr:ext cx="304800" cy="314325"/>
    <xdr:sp macro="" textlink="">
      <xdr:nvSpPr>
        <xdr:cNvPr id="3610" name="AutoShape 41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6B06331C-FEC4-46E1-8B68-98E0BF719D82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5325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69</xdr:row>
      <xdr:rowOff>0</xdr:rowOff>
    </xdr:from>
    <xdr:ext cx="304800" cy="314325"/>
    <xdr:sp macro="" textlink="">
      <xdr:nvSpPr>
        <xdr:cNvPr id="3611" name="AutoShape 414">
          <a:hlinkClick xmlns:r="http://schemas.openxmlformats.org/officeDocument/2006/relationships" r:id="rId206" tgtFrame="_blank" tooltip="Go to the Message Board Forum!"/>
          <a:extLst>
            <a:ext uri="{FF2B5EF4-FFF2-40B4-BE49-F238E27FC236}">
              <a16:creationId xmlns:a16="http://schemas.microsoft.com/office/drawing/2014/main" id="{9E0EBC50-8B06-4620-A253-786144B451AA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5325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70</xdr:row>
      <xdr:rowOff>0</xdr:rowOff>
    </xdr:from>
    <xdr:ext cx="304800" cy="314325"/>
    <xdr:sp macro="" textlink="">
      <xdr:nvSpPr>
        <xdr:cNvPr id="3612" name="AutoShape 41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B418297C-0383-4BEA-957C-B6ED68185EE9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5516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70</xdr:row>
      <xdr:rowOff>0</xdr:rowOff>
    </xdr:from>
    <xdr:ext cx="304800" cy="314325"/>
    <xdr:sp macro="" textlink="">
      <xdr:nvSpPr>
        <xdr:cNvPr id="3613" name="AutoShape 418">
          <a:hlinkClick xmlns:r="http://schemas.openxmlformats.org/officeDocument/2006/relationships" r:id="" tooltip="Information updated on 2023-04-03 13:25:34"/>
          <a:extLst>
            <a:ext uri="{FF2B5EF4-FFF2-40B4-BE49-F238E27FC236}">
              <a16:creationId xmlns:a16="http://schemas.microsoft.com/office/drawing/2014/main" id="{9C3BAB25-C65B-4E90-B952-7BC98BEAC177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5516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70</xdr:row>
      <xdr:rowOff>0</xdr:rowOff>
    </xdr:from>
    <xdr:ext cx="304800" cy="314325"/>
    <xdr:sp macro="" textlink="">
      <xdr:nvSpPr>
        <xdr:cNvPr id="3614" name="AutoShape 41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F3AFCE8F-C0C4-40CD-B7E5-AE8A293F271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5516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70</xdr:row>
      <xdr:rowOff>0</xdr:rowOff>
    </xdr:from>
    <xdr:ext cx="304800" cy="314325"/>
    <xdr:sp macro="" textlink="">
      <xdr:nvSpPr>
        <xdr:cNvPr id="3615" name="AutoShape 420">
          <a:hlinkClick xmlns:r="http://schemas.openxmlformats.org/officeDocument/2006/relationships" r:id="rId209" tgtFrame="_blank" tooltip="Go to the Message Board Forum!"/>
          <a:extLst>
            <a:ext uri="{FF2B5EF4-FFF2-40B4-BE49-F238E27FC236}">
              <a16:creationId xmlns:a16="http://schemas.microsoft.com/office/drawing/2014/main" id="{C99228FE-C43B-4B18-8529-621B745BA43E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5516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304800" cy="314325"/>
    <xdr:sp macro="" textlink="">
      <xdr:nvSpPr>
        <xdr:cNvPr id="3616" name="AutoShape 423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98156A86-A17E-4904-925E-A63B12706F4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5706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304800" cy="314325"/>
    <xdr:sp macro="" textlink="">
      <xdr:nvSpPr>
        <xdr:cNvPr id="3617" name="AutoShape 424">
          <a:hlinkClick xmlns:r="http://schemas.openxmlformats.org/officeDocument/2006/relationships" r:id="" tooltip="Information updated on 2023-01-18 11:59:14"/>
          <a:extLst>
            <a:ext uri="{FF2B5EF4-FFF2-40B4-BE49-F238E27FC236}">
              <a16:creationId xmlns:a16="http://schemas.microsoft.com/office/drawing/2014/main" id="{E68E2F28-41FA-489A-B854-0BA821CDD63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5706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304800" cy="314325"/>
    <xdr:sp macro="" textlink="">
      <xdr:nvSpPr>
        <xdr:cNvPr id="3618" name="AutoShape 425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FEAB7570-CB57-40B7-A0D2-803A7F442FF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5706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304800" cy="314325"/>
    <xdr:sp macro="" textlink="">
      <xdr:nvSpPr>
        <xdr:cNvPr id="3619" name="AutoShape 426">
          <a:hlinkClick xmlns:r="http://schemas.openxmlformats.org/officeDocument/2006/relationships" r:id="rId212" tgtFrame="_blank" tooltip="Go to the Message Board Forum!"/>
          <a:extLst>
            <a:ext uri="{FF2B5EF4-FFF2-40B4-BE49-F238E27FC236}">
              <a16:creationId xmlns:a16="http://schemas.microsoft.com/office/drawing/2014/main" id="{FEF83962-0EB6-4395-9048-913ECBFEB2BE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5706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72</xdr:row>
      <xdr:rowOff>0</xdr:rowOff>
    </xdr:from>
    <xdr:ext cx="304800" cy="314325"/>
    <xdr:sp macro="" textlink="">
      <xdr:nvSpPr>
        <xdr:cNvPr id="3620" name="AutoShape 429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73FE7C1C-705C-4A83-83F0-8D46B3933D44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5897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72</xdr:row>
      <xdr:rowOff>0</xdr:rowOff>
    </xdr:from>
    <xdr:ext cx="304800" cy="314325"/>
    <xdr:sp macro="" textlink="">
      <xdr:nvSpPr>
        <xdr:cNvPr id="3621" name="AutoShape 430">
          <a:hlinkClick xmlns:r="http://schemas.openxmlformats.org/officeDocument/2006/relationships" r:id="" tooltip="Information updated on 2015-10-25 21:18:15"/>
          <a:extLst>
            <a:ext uri="{FF2B5EF4-FFF2-40B4-BE49-F238E27FC236}">
              <a16:creationId xmlns:a16="http://schemas.microsoft.com/office/drawing/2014/main" id="{87FD6167-C385-441A-A095-4E242E3EE96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5897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72</xdr:row>
      <xdr:rowOff>0</xdr:rowOff>
    </xdr:from>
    <xdr:ext cx="304800" cy="314325"/>
    <xdr:sp macro="" textlink="">
      <xdr:nvSpPr>
        <xdr:cNvPr id="3622" name="AutoShape 431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5D2ACE61-FCCA-448E-AE49-F23F2379A970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5897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72</xdr:row>
      <xdr:rowOff>0</xdr:rowOff>
    </xdr:from>
    <xdr:ext cx="304800" cy="314325"/>
    <xdr:sp macro="" textlink="">
      <xdr:nvSpPr>
        <xdr:cNvPr id="3623" name="AutoShape 432">
          <a:hlinkClick xmlns:r="http://schemas.openxmlformats.org/officeDocument/2006/relationships" r:id="rId215" tgtFrame="_blank" tooltip="Go to the Message Board Forum!"/>
          <a:extLst>
            <a:ext uri="{FF2B5EF4-FFF2-40B4-BE49-F238E27FC236}">
              <a16:creationId xmlns:a16="http://schemas.microsoft.com/office/drawing/2014/main" id="{7C5B544E-217D-489A-8158-891EE434BF7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5897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73</xdr:row>
      <xdr:rowOff>0</xdr:rowOff>
    </xdr:from>
    <xdr:ext cx="304800" cy="314325"/>
    <xdr:sp macro="" textlink="">
      <xdr:nvSpPr>
        <xdr:cNvPr id="3624" name="AutoShape 435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E755BD17-6F2D-40EA-8DE6-28B92FA9F43D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6087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73</xdr:row>
      <xdr:rowOff>0</xdr:rowOff>
    </xdr:from>
    <xdr:ext cx="304800" cy="314325"/>
    <xdr:sp macro="" textlink="">
      <xdr:nvSpPr>
        <xdr:cNvPr id="3625" name="AutoShape 436">
          <a:hlinkClick xmlns:r="http://schemas.openxmlformats.org/officeDocument/2006/relationships" r:id="" tooltip="Information updated on 2023-01-16 14:20:18"/>
          <a:extLst>
            <a:ext uri="{FF2B5EF4-FFF2-40B4-BE49-F238E27FC236}">
              <a16:creationId xmlns:a16="http://schemas.microsoft.com/office/drawing/2014/main" id="{C60832F5-E4D1-4EF9-BA6A-BC41BD1C8F0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6087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73</xdr:row>
      <xdr:rowOff>0</xdr:rowOff>
    </xdr:from>
    <xdr:ext cx="304800" cy="314325"/>
    <xdr:sp macro="" textlink="">
      <xdr:nvSpPr>
        <xdr:cNvPr id="3626" name="AutoShape 437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E37BCB4D-3744-4E96-BAEF-B7947940602E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6087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73</xdr:row>
      <xdr:rowOff>0</xdr:rowOff>
    </xdr:from>
    <xdr:ext cx="304800" cy="314325"/>
    <xdr:sp macro="" textlink="">
      <xdr:nvSpPr>
        <xdr:cNvPr id="3627" name="AutoShape 438">
          <a:hlinkClick xmlns:r="http://schemas.openxmlformats.org/officeDocument/2006/relationships" r:id="rId218" tgtFrame="_blank" tooltip="Go to the Message Board Forum!"/>
          <a:extLst>
            <a:ext uri="{FF2B5EF4-FFF2-40B4-BE49-F238E27FC236}">
              <a16:creationId xmlns:a16="http://schemas.microsoft.com/office/drawing/2014/main" id="{6DE9CECB-19A5-410A-B36D-714822B76D13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6087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74</xdr:row>
      <xdr:rowOff>0</xdr:rowOff>
    </xdr:from>
    <xdr:ext cx="304800" cy="314325"/>
    <xdr:sp macro="" textlink="">
      <xdr:nvSpPr>
        <xdr:cNvPr id="3628" name="AutoShape 441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0ABFD9A6-1009-444A-B972-9B46E8D8E7B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6278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74</xdr:row>
      <xdr:rowOff>0</xdr:rowOff>
    </xdr:from>
    <xdr:ext cx="304800" cy="314325"/>
    <xdr:sp macro="" textlink="">
      <xdr:nvSpPr>
        <xdr:cNvPr id="3629" name="AutoShape 442">
          <a:hlinkClick xmlns:r="http://schemas.openxmlformats.org/officeDocument/2006/relationships" r:id="" tooltip="Information updated on 2015-02-06 16:54:32"/>
          <a:extLst>
            <a:ext uri="{FF2B5EF4-FFF2-40B4-BE49-F238E27FC236}">
              <a16:creationId xmlns:a16="http://schemas.microsoft.com/office/drawing/2014/main" id="{7026B6BF-555E-4D00-9255-FD0B409B8758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6278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74</xdr:row>
      <xdr:rowOff>0</xdr:rowOff>
    </xdr:from>
    <xdr:ext cx="304800" cy="314325"/>
    <xdr:sp macro="" textlink="">
      <xdr:nvSpPr>
        <xdr:cNvPr id="3630" name="AutoShape 443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CCF97D1E-0701-4F1D-9787-4917E57AC8D6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6278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74</xdr:row>
      <xdr:rowOff>0</xdr:rowOff>
    </xdr:from>
    <xdr:ext cx="304800" cy="314325"/>
    <xdr:sp macro="" textlink="">
      <xdr:nvSpPr>
        <xdr:cNvPr id="3631" name="AutoShape 444">
          <a:hlinkClick xmlns:r="http://schemas.openxmlformats.org/officeDocument/2006/relationships" r:id="rId221" tgtFrame="_blank" tooltip="Go to the Message Board Forum!"/>
          <a:extLst>
            <a:ext uri="{FF2B5EF4-FFF2-40B4-BE49-F238E27FC236}">
              <a16:creationId xmlns:a16="http://schemas.microsoft.com/office/drawing/2014/main" id="{D37426D9-E064-47CF-B2AC-DDBFE7ED781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62782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4325"/>
    <xdr:sp macro="" textlink="">
      <xdr:nvSpPr>
        <xdr:cNvPr id="3632" name="AutoShape 447">
          <a:hlinkClick xmlns:r="http://schemas.openxmlformats.org/officeDocument/2006/relationships" r:id="" tooltip="See This Club on a Google Map"/>
          <a:extLst>
            <a:ext uri="{FF2B5EF4-FFF2-40B4-BE49-F238E27FC236}">
              <a16:creationId xmlns:a16="http://schemas.microsoft.com/office/drawing/2014/main" id="{67E0C753-882B-4B53-8DDE-047150B48F3B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6468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4325"/>
    <xdr:sp macro="" textlink="">
      <xdr:nvSpPr>
        <xdr:cNvPr id="3633" name="AutoShape 448">
          <a:hlinkClick xmlns:r="http://schemas.openxmlformats.org/officeDocument/2006/relationships" r:id="" tooltip="Information updated on 2022-01-27 22:58:50"/>
          <a:extLst>
            <a:ext uri="{FF2B5EF4-FFF2-40B4-BE49-F238E27FC236}">
              <a16:creationId xmlns:a16="http://schemas.microsoft.com/office/drawing/2014/main" id="{9D9203F0-74CA-4CC9-8801-9EEE884DCE09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6468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4325"/>
    <xdr:sp macro="" textlink="">
      <xdr:nvSpPr>
        <xdr:cNvPr id="3634" name="AutoShape 449">
          <a:hlinkClick xmlns:r="http://schemas.openxmlformats.org/officeDocument/2006/relationships" r:id="" tooltip="Printable Form of the Reciprocal Facilities Information"/>
          <a:extLst>
            <a:ext uri="{FF2B5EF4-FFF2-40B4-BE49-F238E27FC236}">
              <a16:creationId xmlns:a16="http://schemas.microsoft.com/office/drawing/2014/main" id="{984C53C7-0290-4192-80D6-F4D5069C568C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6468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</xdr:row>
      <xdr:rowOff>0</xdr:rowOff>
    </xdr:from>
    <xdr:ext cx="304800" cy="314325"/>
    <xdr:sp macro="" textlink="">
      <xdr:nvSpPr>
        <xdr:cNvPr id="3635" name="AutoShape 450">
          <a:hlinkClick xmlns:r="http://schemas.openxmlformats.org/officeDocument/2006/relationships" r:id="rId224" tgtFrame="_blank" tooltip="Go to the Message Board Forum!"/>
          <a:extLst>
            <a:ext uri="{FF2B5EF4-FFF2-40B4-BE49-F238E27FC236}">
              <a16:creationId xmlns:a16="http://schemas.microsoft.com/office/drawing/2014/main" id="{FBE25711-CBBD-4437-9AF8-C7BE4396B6DC}"/>
            </a:ext>
          </a:extLst>
        </xdr:cNvPr>
        <xdr:cNvSpPr>
          <a:spLocks noChangeAspect="1" noChangeArrowheads="1"/>
        </xdr:cNvSpPr>
      </xdr:nvSpPr>
      <xdr:spPr bwMode="auto">
        <a:xfrm>
          <a:off x="6019800" y="164687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4F3B9E5-8B42-40BA-A86B-70CBB3D14F73}" name="Table1" displayName="Table1" ref="A2:C77" totalsRowShown="0" headerRowDxfId="16" dataDxfId="15">
  <autoFilter ref="A2:C77" xr:uid="{94F3B9E5-8B42-40BA-A86B-70CBB3D14F73}"/>
  <sortState xmlns:xlrd2="http://schemas.microsoft.com/office/spreadsheetml/2017/richdata2" ref="A3:C77">
    <sortCondition ref="A2:A77"/>
  </sortState>
  <tableColumns count="3">
    <tableColumn id="1" xr3:uid="{6FE2E830-9B6D-4CCF-BA92-7781D71DC464}" name="City" dataDxfId="14"/>
    <tableColumn id="2" xr3:uid="{BD86D7DF-A0B2-44C8-B88B-8278DAEA5F6A}" name="Region" dataDxfId="13"/>
    <tableColumn id="3" xr3:uid="{ADF00F3E-686F-451B-9E42-717E0A00E00F}" name="Dist" dataDxfId="1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22B78D7-8333-4046-B041-4F2B8BBC52A7}" name="Table3" displayName="Table3" ref="A2:N124" totalsRowShown="0">
  <autoFilter ref="A2:N124" xr:uid="{A22B78D7-8333-4046-B041-4F2B8BBC52A7}">
    <filterColumn colId="13">
      <customFilters>
        <customFilter operator="notEqual" val=" "/>
      </customFilters>
    </filterColumn>
  </autoFilter>
  <sortState xmlns:xlrd2="http://schemas.microsoft.com/office/spreadsheetml/2017/richdata2" ref="A3:N124">
    <sortCondition ref="B2:B124"/>
  </sortState>
  <tableColumns count="14">
    <tableColumn id="1" xr3:uid="{A79699D6-511A-4C8A-93A1-3D1BC9884185}" name="Source" dataDxfId="11"/>
    <tableColumn id="3" xr3:uid="{F5262ECE-9D3A-485B-985B-105353FE5A90}" name="Yacht Club Raw" dataDxfId="7">
      <calculatedColumnFormula>LEFT(A3,FIND("(",TRIM(A3),1)-2)</calculatedColumnFormula>
    </tableColumn>
    <tableColumn id="15" xr3:uid="{31F0EFBC-3FE0-4523-92C6-86BD4797E613}" name="Yacht Club" dataDxfId="5">
      <calculatedColumnFormula>Table3[[#This Row],[Yacht Club Raw]]&amp;IF(ISERR(FIND("Yacht Club",Table3[[#This Row],[Yacht Club Raw]],1)), " Yacht Club","")</calculatedColumnFormula>
    </tableColumn>
    <tableColumn id="14" xr3:uid="{F963D33A-E8F8-41B0-81C4-CB857AD2DD78}" name="City" dataDxfId="6">
      <calculatedColumnFormula>VLOOKUP(Table3[[#This Row],[Yacht Club]],Sheet2!$A$2:$E$76,2,FALSE)</calculatedColumnFormula>
    </tableColumn>
    <tableColumn id="5" xr3:uid="{91C59D73-28C5-49D3-A009-8A09463A7084}" name="Moorage Phone" dataDxfId="10">
      <calculatedColumnFormula>SUBSTITUTE(SUBSTITUTE(SUBSTITUTE(IFERROR(MID(A3,FIND("(",A3,FIND(L3,A3)),14),""),"(",""),")","-")," ","")</calculatedColumnFormula>
    </tableColumn>
    <tableColumn id="8" xr3:uid="{452E7330-E50D-4655-9688-9B184D6CEB2E}" name="Moorage Location" dataDxfId="9">
      <calculatedColumnFormula>TRIM(MID(A3,FIND(" ",A3,FIND(REPLACE(H3,1,1,""),A3)+LEN(H3)-1),99))</calculatedColumnFormula>
    </tableColumn>
    <tableColumn id="6" xr3:uid="{864B7AE0-E522-43AF-876D-ACCC5700DFDC}" name="Lat" dataDxfId="2">
      <calculatedColumnFormula>TRIM(MID(A3,FIND("º",A3)-2,10))</calculatedColumnFormula>
    </tableColumn>
    <tableColumn id="7" xr3:uid="{1D8A7190-96CD-4F4E-8809-4B64C1AF99EE}" name="Lon" dataDxfId="1">
      <calculatedColumnFormula>"-"&amp;TRIM(MID(A3,FIND("º",A3,FIND("º",A3)+1)-4,12))</calculatedColumnFormula>
    </tableColumn>
    <tableColumn id="16" xr3:uid="{E8040688-4023-4D83-8E09-56EF6EEBD3C1}" name="Dist From Oly (NM)" dataDxfId="0">
      <calculatedColumnFormula>_xlfn.IFNA(VLOOKUP(Table3[[#This Row],[Yacht Club]],Sheet2!$A$2:$E$76,5,FALSE),"")</calculatedColumnFormula>
    </tableColumn>
    <tableColumn id="2" xr3:uid="{529BD6BC-2E13-4ED1-9CA6-C42B18AC20D9}" name="OYC Region" dataDxfId="4"/>
    <tableColumn id="13" xr3:uid="{3B8ACED7-B35A-45B0-A15A-B9DD52FD4557}" name="YD Region" dataDxfId="3"/>
    <tableColumn id="4" xr3:uid="{0CD1DB48-C861-4EFC-B2F9-0548329ED779}" name="Website">
      <calculatedColumnFormula>MID(A3,LEN(B3)+3,FIND(")",A3)-LEN(B3)-3)</calculatedColumnFormula>
    </tableColumn>
    <tableColumn id="9" xr3:uid="{CE0B5DC0-5D53-4D35-BB1C-645F43EB5EC5}" name="All Clubs" dataDxfId="8">
      <calculatedColumnFormula>IF(ISERR(FIND("*",A3)),,"X")</calculatedColumnFormula>
    </tableColumn>
    <tableColumn id="12" xr3:uid="{FDC127DD-51C4-421D-A71D-CF7CEEAE2CF7}" name="SSSS Recip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5F621-3301-48ED-A345-85B79C402D8F}">
  <dimension ref="A1:C77"/>
  <sheetViews>
    <sheetView workbookViewId="0"/>
  </sheetViews>
  <sheetFormatPr defaultRowHeight="14.75" x14ac:dyDescent="0.75"/>
  <cols>
    <col min="1" max="1" width="14.08984375" bestFit="1" customWidth="1"/>
    <col min="2" max="2" width="19.1796875" bestFit="1" customWidth="1"/>
    <col min="3" max="3" width="6.08984375" bestFit="1" customWidth="1"/>
  </cols>
  <sheetData>
    <row r="1" spans="1:3" x14ac:dyDescent="0.75">
      <c r="A1">
        <f>SUBTOTAL(3,Table1[City])</f>
        <v>75</v>
      </c>
    </row>
    <row r="2" spans="1:3" x14ac:dyDescent="0.75">
      <c r="A2" s="2" t="s">
        <v>0</v>
      </c>
      <c r="B2" s="2" t="s">
        <v>1</v>
      </c>
      <c r="C2" s="2" t="s">
        <v>2</v>
      </c>
    </row>
    <row r="3" spans="1:3" x14ac:dyDescent="0.75">
      <c r="A3" s="2" t="s">
        <v>3</v>
      </c>
      <c r="B3" s="2" t="s">
        <v>4</v>
      </c>
      <c r="C3" s="2">
        <v>102</v>
      </c>
    </row>
    <row r="4" spans="1:3" x14ac:dyDescent="0.75">
      <c r="A4" s="2" t="s">
        <v>3</v>
      </c>
      <c r="B4" s="2" t="s">
        <v>4</v>
      </c>
      <c r="C4" s="2">
        <v>102</v>
      </c>
    </row>
    <row r="5" spans="1:3" x14ac:dyDescent="0.75">
      <c r="A5" s="2" t="s">
        <v>3</v>
      </c>
      <c r="B5" s="2" t="s">
        <v>4</v>
      </c>
      <c r="C5" s="2">
        <v>100</v>
      </c>
    </row>
    <row r="6" spans="1:3" x14ac:dyDescent="0.75">
      <c r="A6" s="2" t="s">
        <v>45</v>
      </c>
      <c r="B6" s="2" t="s">
        <v>18</v>
      </c>
      <c r="C6" s="2">
        <v>11</v>
      </c>
    </row>
    <row r="7" spans="1:3" x14ac:dyDescent="0.75">
      <c r="A7" s="2" t="s">
        <v>49</v>
      </c>
      <c r="B7" s="2" t="s">
        <v>9</v>
      </c>
      <c r="C7" s="2">
        <v>49</v>
      </c>
    </row>
    <row r="8" spans="1:3" x14ac:dyDescent="0.75">
      <c r="A8" s="2" t="s">
        <v>5</v>
      </c>
      <c r="B8" s="2" t="s">
        <v>6</v>
      </c>
      <c r="C8" s="2">
        <v>50</v>
      </c>
    </row>
    <row r="9" spans="1:3" x14ac:dyDescent="0.75">
      <c r="A9" s="2" t="s">
        <v>7</v>
      </c>
      <c r="B9" s="2" t="s">
        <v>4</v>
      </c>
      <c r="C9" s="2">
        <v>120</v>
      </c>
    </row>
    <row r="10" spans="1:3" x14ac:dyDescent="0.75">
      <c r="A10" s="2" t="s">
        <v>7</v>
      </c>
      <c r="B10" s="2" t="s">
        <v>4</v>
      </c>
      <c r="C10" s="2">
        <v>120</v>
      </c>
    </row>
    <row r="11" spans="1:3" x14ac:dyDescent="0.75">
      <c r="A11" s="2" t="s">
        <v>57</v>
      </c>
      <c r="B11" s="2" t="s">
        <v>4</v>
      </c>
      <c r="C11" s="2">
        <v>135</v>
      </c>
    </row>
    <row r="12" spans="1:3" x14ac:dyDescent="0.75">
      <c r="A12" s="2" t="s">
        <v>29</v>
      </c>
      <c r="B12" s="2" t="s">
        <v>15</v>
      </c>
      <c r="C12" s="2">
        <v>187</v>
      </c>
    </row>
    <row r="13" spans="1:3" x14ac:dyDescent="0.75">
      <c r="A13" s="2" t="s">
        <v>8</v>
      </c>
      <c r="B13" s="2" t="s">
        <v>9</v>
      </c>
      <c r="C13" s="2">
        <v>39</v>
      </c>
    </row>
    <row r="14" spans="1:3" x14ac:dyDescent="0.75">
      <c r="A14" s="2" t="s">
        <v>8</v>
      </c>
      <c r="B14" s="2" t="s">
        <v>9</v>
      </c>
      <c r="C14" s="2">
        <v>44</v>
      </c>
    </row>
    <row r="15" spans="1:3" x14ac:dyDescent="0.75">
      <c r="A15" s="2" t="s">
        <v>12</v>
      </c>
      <c r="B15" s="2" t="s">
        <v>13</v>
      </c>
      <c r="C15" s="2">
        <v>83</v>
      </c>
    </row>
    <row r="16" spans="1:3" x14ac:dyDescent="0.75">
      <c r="A16" s="2" t="s">
        <v>19</v>
      </c>
      <c r="B16" s="2" t="s">
        <v>20</v>
      </c>
      <c r="C16" s="2">
        <v>62</v>
      </c>
    </row>
    <row r="17" spans="1:3" x14ac:dyDescent="0.75">
      <c r="A17" s="2" t="s">
        <v>33</v>
      </c>
      <c r="B17" s="2" t="s">
        <v>6</v>
      </c>
      <c r="C17" s="1"/>
    </row>
    <row r="18" spans="1:3" x14ac:dyDescent="0.75">
      <c r="A18" s="2" t="s">
        <v>30</v>
      </c>
      <c r="B18" s="2" t="s">
        <v>4</v>
      </c>
      <c r="C18" s="2">
        <v>109</v>
      </c>
    </row>
    <row r="19" spans="1:3" x14ac:dyDescent="0.75">
      <c r="A19" s="2" t="s">
        <v>56</v>
      </c>
      <c r="B19" s="2" t="s">
        <v>11</v>
      </c>
      <c r="C19" s="2">
        <v>143</v>
      </c>
    </row>
    <row r="20" spans="1:3" x14ac:dyDescent="0.75">
      <c r="A20" s="2" t="s">
        <v>61</v>
      </c>
      <c r="B20" s="2" t="s">
        <v>18</v>
      </c>
      <c r="C20" s="2">
        <v>36</v>
      </c>
    </row>
    <row r="21" spans="1:3" x14ac:dyDescent="0.75">
      <c r="A21" s="2" t="s">
        <v>44</v>
      </c>
      <c r="B21" s="2" t="s">
        <v>4</v>
      </c>
      <c r="C21" s="2">
        <v>110</v>
      </c>
    </row>
    <row r="22" spans="1:3" x14ac:dyDescent="0.75">
      <c r="A22" s="2" t="s">
        <v>17</v>
      </c>
      <c r="B22" s="2" t="s">
        <v>18</v>
      </c>
      <c r="C22" s="2">
        <v>13</v>
      </c>
    </row>
    <row r="23" spans="1:3" x14ac:dyDescent="0.75">
      <c r="A23" s="2" t="s">
        <v>23</v>
      </c>
      <c r="B23" s="2" t="s">
        <v>9</v>
      </c>
      <c r="C23" s="2">
        <v>58</v>
      </c>
    </row>
    <row r="24" spans="1:3" x14ac:dyDescent="0.75">
      <c r="A24" s="2" t="s">
        <v>27</v>
      </c>
      <c r="B24" s="2" t="s">
        <v>13</v>
      </c>
      <c r="C24" s="2">
        <v>75</v>
      </c>
    </row>
    <row r="25" spans="1:3" x14ac:dyDescent="0.75">
      <c r="A25" s="2" t="s">
        <v>27</v>
      </c>
      <c r="B25" s="2" t="s">
        <v>13</v>
      </c>
      <c r="C25" s="2">
        <v>73</v>
      </c>
    </row>
    <row r="26" spans="1:3" x14ac:dyDescent="0.75">
      <c r="A26" s="2" t="s">
        <v>27</v>
      </c>
      <c r="B26" s="2" t="s">
        <v>13</v>
      </c>
      <c r="C26" s="2">
        <v>73</v>
      </c>
    </row>
    <row r="27" spans="1:3" x14ac:dyDescent="0.75">
      <c r="A27" s="2" t="s">
        <v>32</v>
      </c>
      <c r="B27" s="2" t="s">
        <v>18</v>
      </c>
      <c r="C27" s="2">
        <v>25</v>
      </c>
    </row>
    <row r="28" spans="1:3" x14ac:dyDescent="0.75">
      <c r="A28" s="2" t="s">
        <v>35</v>
      </c>
      <c r="B28" s="2" t="s">
        <v>36</v>
      </c>
      <c r="C28" s="1"/>
    </row>
    <row r="29" spans="1:3" x14ac:dyDescent="0.75">
      <c r="A29" s="2" t="s">
        <v>37</v>
      </c>
      <c r="B29" s="2" t="s">
        <v>9</v>
      </c>
      <c r="C29" s="2">
        <v>55</v>
      </c>
    </row>
    <row r="30" spans="1:3" x14ac:dyDescent="0.75">
      <c r="A30" s="2" t="s">
        <v>60</v>
      </c>
      <c r="B30" s="2" t="s">
        <v>13</v>
      </c>
      <c r="C30" s="2">
        <v>95</v>
      </c>
    </row>
    <row r="31" spans="1:3" x14ac:dyDescent="0.75">
      <c r="A31" s="2" t="s">
        <v>38</v>
      </c>
      <c r="B31" s="2" t="s">
        <v>39</v>
      </c>
      <c r="C31" s="2">
        <v>2613</v>
      </c>
    </row>
    <row r="32" spans="1:3" x14ac:dyDescent="0.75">
      <c r="A32" s="2" t="s">
        <v>40</v>
      </c>
      <c r="B32" s="2" t="s">
        <v>20</v>
      </c>
      <c r="C32" s="2">
        <v>61</v>
      </c>
    </row>
    <row r="33" spans="1:3" x14ac:dyDescent="0.75">
      <c r="A33" s="2" t="s">
        <v>41</v>
      </c>
      <c r="B33" s="2" t="s">
        <v>4</v>
      </c>
      <c r="C33" s="2">
        <v>101</v>
      </c>
    </row>
    <row r="34" spans="1:3" x14ac:dyDescent="0.75">
      <c r="A34" s="2" t="s">
        <v>42</v>
      </c>
      <c r="B34" s="2" t="s">
        <v>15</v>
      </c>
      <c r="C34" s="2">
        <v>155</v>
      </c>
    </row>
    <row r="35" spans="1:3" x14ac:dyDescent="0.75">
      <c r="A35" s="2" t="s">
        <v>10</v>
      </c>
      <c r="B35" s="2" t="s">
        <v>11</v>
      </c>
      <c r="C35" s="2">
        <v>157</v>
      </c>
    </row>
    <row r="36" spans="1:3" x14ac:dyDescent="0.75">
      <c r="A36" s="2" t="s">
        <v>43</v>
      </c>
      <c r="B36" s="2" t="s">
        <v>13</v>
      </c>
      <c r="C36" s="2">
        <v>87</v>
      </c>
    </row>
    <row r="37" spans="1:3" x14ac:dyDescent="0.75">
      <c r="A37" s="2" t="s">
        <v>21</v>
      </c>
      <c r="B37" s="2" t="s">
        <v>22</v>
      </c>
      <c r="C37" s="2">
        <v>911</v>
      </c>
    </row>
    <row r="38" spans="1:3" x14ac:dyDescent="0.75">
      <c r="A38" s="2" t="s">
        <v>46</v>
      </c>
      <c r="B38" s="2" t="s">
        <v>4</v>
      </c>
      <c r="C38" s="2">
        <v>133</v>
      </c>
    </row>
    <row r="39" spans="1:3" x14ac:dyDescent="0.75">
      <c r="A39" s="2" t="s">
        <v>46</v>
      </c>
      <c r="B39" s="2" t="s">
        <v>4</v>
      </c>
      <c r="C39" s="2">
        <v>133</v>
      </c>
    </row>
    <row r="40" spans="1:3" x14ac:dyDescent="0.75">
      <c r="A40" s="2" t="s">
        <v>47</v>
      </c>
      <c r="B40" s="2" t="s">
        <v>48</v>
      </c>
      <c r="C40" s="2">
        <v>61</v>
      </c>
    </row>
    <row r="41" spans="1:3" x14ac:dyDescent="0.75">
      <c r="A41" s="2" t="s">
        <v>50</v>
      </c>
      <c r="B41" s="2" t="s">
        <v>9</v>
      </c>
      <c r="C41" s="2">
        <v>36</v>
      </c>
    </row>
    <row r="42" spans="1:3" x14ac:dyDescent="0.75">
      <c r="A42" s="2" t="s">
        <v>50</v>
      </c>
      <c r="B42" s="2" t="s">
        <v>9</v>
      </c>
      <c r="C42" s="2">
        <v>37</v>
      </c>
    </row>
    <row r="43" spans="1:3" x14ac:dyDescent="0.75">
      <c r="A43" s="2" t="s">
        <v>50</v>
      </c>
      <c r="B43" s="2" t="s">
        <v>9</v>
      </c>
      <c r="C43" s="2">
        <v>37</v>
      </c>
    </row>
    <row r="44" spans="1:3" x14ac:dyDescent="0.75">
      <c r="A44" s="2" t="s">
        <v>51</v>
      </c>
      <c r="B44" s="2" t="s">
        <v>48</v>
      </c>
      <c r="C44" s="2">
        <v>74</v>
      </c>
    </row>
    <row r="45" spans="1:3" x14ac:dyDescent="0.75">
      <c r="A45" s="2" t="s">
        <v>52</v>
      </c>
      <c r="B45" s="2" t="s">
        <v>53</v>
      </c>
      <c r="C45" s="2">
        <v>101</v>
      </c>
    </row>
    <row r="46" spans="1:3" x14ac:dyDescent="0.75">
      <c r="A46" s="2" t="s">
        <v>52</v>
      </c>
      <c r="B46" s="2" t="s">
        <v>53</v>
      </c>
      <c r="C46" s="2">
        <v>101</v>
      </c>
    </row>
    <row r="47" spans="1:3" x14ac:dyDescent="0.75">
      <c r="A47" s="2" t="s">
        <v>52</v>
      </c>
      <c r="B47" s="2" t="s">
        <v>53</v>
      </c>
      <c r="C47" s="2">
        <v>100</v>
      </c>
    </row>
    <row r="48" spans="1:3" x14ac:dyDescent="0.75">
      <c r="A48" s="2" t="s">
        <v>52</v>
      </c>
      <c r="B48" s="2" t="s">
        <v>53</v>
      </c>
      <c r="C48" s="2">
        <v>101</v>
      </c>
    </row>
    <row r="49" spans="1:3" x14ac:dyDescent="0.75">
      <c r="A49" s="2" t="s">
        <v>52</v>
      </c>
      <c r="B49" s="2" t="s">
        <v>53</v>
      </c>
      <c r="C49" s="2">
        <v>109</v>
      </c>
    </row>
    <row r="50" spans="1:3" x14ac:dyDescent="0.75">
      <c r="A50" s="2" t="s">
        <v>54</v>
      </c>
      <c r="B50" s="2" t="s">
        <v>9</v>
      </c>
      <c r="C50" s="2">
        <v>49</v>
      </c>
    </row>
    <row r="51" spans="1:3" x14ac:dyDescent="0.75">
      <c r="A51" s="2" t="s">
        <v>24</v>
      </c>
      <c r="B51" s="2" t="s">
        <v>6</v>
      </c>
      <c r="C51" s="2">
        <v>50</v>
      </c>
    </row>
    <row r="52" spans="1:3" x14ac:dyDescent="0.75">
      <c r="A52" s="2" t="s">
        <v>24</v>
      </c>
      <c r="B52" s="2" t="s">
        <v>6</v>
      </c>
      <c r="C52" s="2">
        <v>43</v>
      </c>
    </row>
    <row r="53" spans="1:3" x14ac:dyDescent="0.75">
      <c r="A53" s="2" t="s">
        <v>24</v>
      </c>
      <c r="B53" s="2" t="s">
        <v>13</v>
      </c>
      <c r="C53" s="2">
        <v>94</v>
      </c>
    </row>
    <row r="54" spans="1:3" x14ac:dyDescent="0.75">
      <c r="A54" s="2" t="s">
        <v>24</v>
      </c>
      <c r="B54" s="2" t="s">
        <v>6</v>
      </c>
      <c r="C54" s="2">
        <v>50</v>
      </c>
    </row>
    <row r="55" spans="1:3" x14ac:dyDescent="0.75">
      <c r="A55" s="2" t="s">
        <v>24</v>
      </c>
      <c r="B55" s="2" t="s">
        <v>6</v>
      </c>
      <c r="C55" s="2">
        <v>50</v>
      </c>
    </row>
    <row r="56" spans="1:3" x14ac:dyDescent="0.75">
      <c r="A56" s="2" t="s">
        <v>24</v>
      </c>
      <c r="B56" s="2" t="s">
        <v>9</v>
      </c>
      <c r="C56" s="2">
        <v>38</v>
      </c>
    </row>
    <row r="57" spans="1:3" x14ac:dyDescent="0.75">
      <c r="A57" s="2" t="s">
        <v>24</v>
      </c>
      <c r="B57" s="2" t="s">
        <v>9</v>
      </c>
      <c r="C57" s="2">
        <v>44</v>
      </c>
    </row>
    <row r="58" spans="1:3" x14ac:dyDescent="0.75">
      <c r="A58" s="2" t="s">
        <v>24</v>
      </c>
      <c r="B58" s="2" t="s">
        <v>6</v>
      </c>
      <c r="C58" s="2">
        <v>49</v>
      </c>
    </row>
    <row r="59" spans="1:3" x14ac:dyDescent="0.75">
      <c r="A59" s="2" t="s">
        <v>24</v>
      </c>
      <c r="B59" s="2" t="s">
        <v>6</v>
      </c>
      <c r="C59" s="2">
        <v>50</v>
      </c>
    </row>
    <row r="60" spans="1:3" x14ac:dyDescent="0.75">
      <c r="A60" s="2" t="s">
        <v>24</v>
      </c>
      <c r="B60" s="2" t="s">
        <v>9</v>
      </c>
      <c r="C60" s="2">
        <v>44</v>
      </c>
    </row>
    <row r="61" spans="1:3" x14ac:dyDescent="0.75">
      <c r="A61" s="2" t="s">
        <v>58</v>
      </c>
      <c r="B61" s="2" t="s">
        <v>48</v>
      </c>
      <c r="C61" s="2">
        <v>71</v>
      </c>
    </row>
    <row r="62" spans="1:3" x14ac:dyDescent="0.75">
      <c r="A62" s="2" t="s">
        <v>59</v>
      </c>
      <c r="B62" s="2" t="s">
        <v>18</v>
      </c>
      <c r="C62" s="2">
        <v>14</v>
      </c>
    </row>
    <row r="63" spans="1:3" x14ac:dyDescent="0.75">
      <c r="A63" s="2" t="s">
        <v>16</v>
      </c>
      <c r="B63" s="2" t="s">
        <v>15</v>
      </c>
      <c r="C63" s="2">
        <v>115</v>
      </c>
    </row>
    <row r="64" spans="1:3" x14ac:dyDescent="0.75">
      <c r="A64" s="2" t="s">
        <v>16</v>
      </c>
      <c r="B64" s="2" t="s">
        <v>15</v>
      </c>
      <c r="C64" s="2">
        <v>115</v>
      </c>
    </row>
    <row r="65" spans="1:3" x14ac:dyDescent="0.75">
      <c r="A65" s="2" t="s">
        <v>26</v>
      </c>
      <c r="B65" s="2" t="s">
        <v>11</v>
      </c>
      <c r="C65" s="2">
        <v>139</v>
      </c>
    </row>
    <row r="66" spans="1:3" x14ac:dyDescent="0.75">
      <c r="A66" s="2" t="s">
        <v>34</v>
      </c>
      <c r="B66" s="2" t="s">
        <v>11</v>
      </c>
      <c r="C66" s="2">
        <v>135</v>
      </c>
    </row>
    <row r="67" spans="1:3" x14ac:dyDescent="0.75">
      <c r="A67" s="2" t="s">
        <v>25</v>
      </c>
      <c r="B67" s="2" t="s">
        <v>18</v>
      </c>
      <c r="C67" s="2">
        <v>26</v>
      </c>
    </row>
    <row r="68" spans="1:3" x14ac:dyDescent="0.75">
      <c r="A68" s="2" t="s">
        <v>25</v>
      </c>
      <c r="B68" s="2" t="s">
        <v>18</v>
      </c>
      <c r="C68" s="2">
        <v>26</v>
      </c>
    </row>
    <row r="69" spans="1:3" x14ac:dyDescent="0.75">
      <c r="A69" s="2" t="s">
        <v>25</v>
      </c>
      <c r="B69" s="2" t="s">
        <v>18</v>
      </c>
      <c r="C69" s="2">
        <v>26</v>
      </c>
    </row>
    <row r="70" spans="1:3" x14ac:dyDescent="0.75">
      <c r="A70" s="2" t="s">
        <v>25</v>
      </c>
      <c r="B70" s="2" t="s">
        <v>18</v>
      </c>
      <c r="C70" s="2">
        <v>26</v>
      </c>
    </row>
    <row r="71" spans="1:3" x14ac:dyDescent="0.75">
      <c r="A71" s="2" t="s">
        <v>25</v>
      </c>
      <c r="B71" s="2" t="s">
        <v>18</v>
      </c>
      <c r="C71" s="2">
        <v>29</v>
      </c>
    </row>
    <row r="72" spans="1:3" x14ac:dyDescent="0.75">
      <c r="A72" s="2" t="s">
        <v>28</v>
      </c>
      <c r="B72" s="2" t="s">
        <v>18</v>
      </c>
      <c r="C72" s="2">
        <v>21</v>
      </c>
    </row>
    <row r="73" spans="1:3" x14ac:dyDescent="0.75">
      <c r="A73" s="2" t="s">
        <v>31</v>
      </c>
      <c r="B73" s="2" t="s">
        <v>11</v>
      </c>
      <c r="C73" s="2">
        <v>154</v>
      </c>
    </row>
    <row r="74" spans="1:3" x14ac:dyDescent="0.75">
      <c r="A74" s="2" t="s">
        <v>31</v>
      </c>
      <c r="B74" s="2" t="s">
        <v>11</v>
      </c>
      <c r="C74" s="2">
        <v>156</v>
      </c>
    </row>
    <row r="75" spans="1:3" x14ac:dyDescent="0.75">
      <c r="A75" s="2" t="s">
        <v>55</v>
      </c>
      <c r="B75" s="2" t="s">
        <v>18</v>
      </c>
      <c r="C75" s="2">
        <v>32</v>
      </c>
    </row>
    <row r="76" spans="1:3" x14ac:dyDescent="0.75">
      <c r="A76" s="2" t="s">
        <v>14</v>
      </c>
      <c r="B76" s="2" t="s">
        <v>15</v>
      </c>
      <c r="C76" s="2">
        <v>99</v>
      </c>
    </row>
    <row r="77" spans="1:3" x14ac:dyDescent="0.75">
      <c r="A77" s="2" t="s">
        <v>62</v>
      </c>
      <c r="B77" s="2" t="s">
        <v>63</v>
      </c>
      <c r="C77" s="2">
        <v>87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0897B-08C4-4765-AFE6-D50742085F64}">
  <dimension ref="A1:E76"/>
  <sheetViews>
    <sheetView topLeftCell="A22" workbookViewId="0">
      <selection activeCell="E31" sqref="E31"/>
    </sheetView>
  </sheetViews>
  <sheetFormatPr defaultColWidth="41.7265625" defaultRowHeight="14.75" x14ac:dyDescent="0.75"/>
  <cols>
    <col min="1" max="1" width="29.7265625" bestFit="1" customWidth="1"/>
    <col min="2" max="2" width="14.08984375" bestFit="1" customWidth="1"/>
    <col min="3" max="3" width="14.08984375" customWidth="1"/>
    <col min="4" max="4" width="19.1796875" bestFit="1" customWidth="1"/>
    <col min="5" max="5" width="9.08984375" customWidth="1"/>
  </cols>
  <sheetData>
    <row r="1" spans="1:5" ht="43" customHeight="1" x14ac:dyDescent="0.75">
      <c r="A1" s="9" t="s">
        <v>65</v>
      </c>
      <c r="B1" s="10" t="s">
        <v>0</v>
      </c>
      <c r="C1" s="10" t="s">
        <v>66</v>
      </c>
      <c r="D1" s="10" t="s">
        <v>1</v>
      </c>
      <c r="E1" s="10" t="s">
        <v>64</v>
      </c>
    </row>
    <row r="2" spans="1:5" ht="27" x14ac:dyDescent="0.75">
      <c r="A2" s="11" t="s">
        <v>137</v>
      </c>
      <c r="B2" s="12" t="s">
        <v>3</v>
      </c>
      <c r="C2" s="13"/>
      <c r="D2" s="12" t="s">
        <v>4</v>
      </c>
      <c r="E2" s="12">
        <v>102</v>
      </c>
    </row>
    <row r="3" spans="1:5" x14ac:dyDescent="0.75">
      <c r="A3" s="14" t="s">
        <v>139</v>
      </c>
      <c r="B3" s="15" t="s">
        <v>5</v>
      </c>
      <c r="C3" s="16"/>
      <c r="D3" s="15" t="s">
        <v>6</v>
      </c>
      <c r="E3" s="15">
        <v>50</v>
      </c>
    </row>
    <row r="4" spans="1:5" ht="27" x14ac:dyDescent="0.75">
      <c r="A4" s="11" t="s">
        <v>140</v>
      </c>
      <c r="B4" s="12" t="s">
        <v>7</v>
      </c>
      <c r="C4" s="13"/>
      <c r="D4" s="12" t="s">
        <v>4</v>
      </c>
      <c r="E4" s="12">
        <v>120</v>
      </c>
    </row>
    <row r="5" spans="1:5" x14ac:dyDescent="0.75">
      <c r="A5" s="14" t="s">
        <v>141</v>
      </c>
      <c r="B5" s="15" t="s">
        <v>8</v>
      </c>
      <c r="C5" s="16"/>
      <c r="D5" s="15" t="s">
        <v>9</v>
      </c>
      <c r="E5" s="15">
        <v>39</v>
      </c>
    </row>
    <row r="6" spans="1:5" x14ac:dyDescent="0.75">
      <c r="A6" s="11" t="s">
        <v>142</v>
      </c>
      <c r="B6" s="12" t="s">
        <v>8</v>
      </c>
      <c r="C6" s="13"/>
      <c r="D6" s="12" t="s">
        <v>9</v>
      </c>
      <c r="E6" s="12">
        <v>44</v>
      </c>
    </row>
    <row r="7" spans="1:5" ht="27" x14ac:dyDescent="0.75">
      <c r="A7" s="14" t="s">
        <v>143</v>
      </c>
      <c r="B7" s="15" t="s">
        <v>10</v>
      </c>
      <c r="C7" s="16"/>
      <c r="D7" s="15" t="s">
        <v>11</v>
      </c>
      <c r="E7" s="15">
        <v>157</v>
      </c>
    </row>
    <row r="8" spans="1:5" x14ac:dyDescent="0.75">
      <c r="A8" s="11" t="s">
        <v>144</v>
      </c>
      <c r="B8" s="12" t="s">
        <v>12</v>
      </c>
      <c r="C8" s="13"/>
      <c r="D8" s="12" t="s">
        <v>13</v>
      </c>
      <c r="E8" s="12">
        <v>83</v>
      </c>
    </row>
    <row r="9" spans="1:5" x14ac:dyDescent="0.75">
      <c r="A9" s="14" t="s">
        <v>145</v>
      </c>
      <c r="B9" s="15" t="s">
        <v>14</v>
      </c>
      <c r="C9" s="16"/>
      <c r="D9" s="15" t="s">
        <v>15</v>
      </c>
      <c r="E9" s="15">
        <v>99</v>
      </c>
    </row>
    <row r="10" spans="1:5" x14ac:dyDescent="0.75">
      <c r="A10" s="11" t="s">
        <v>146</v>
      </c>
      <c r="B10" s="12" t="s">
        <v>16</v>
      </c>
      <c r="C10" s="13"/>
      <c r="D10" s="12" t="s">
        <v>15</v>
      </c>
      <c r="E10" s="12">
        <v>115</v>
      </c>
    </row>
    <row r="11" spans="1:5" x14ac:dyDescent="0.75">
      <c r="A11" s="14" t="s">
        <v>147</v>
      </c>
      <c r="B11" s="15" t="s">
        <v>17</v>
      </c>
      <c r="C11" s="16">
        <v>2538845137</v>
      </c>
      <c r="D11" s="15" t="s">
        <v>18</v>
      </c>
      <c r="E11" s="15">
        <v>13</v>
      </c>
    </row>
    <row r="12" spans="1:5" x14ac:dyDescent="0.75">
      <c r="A12" s="11" t="s">
        <v>148</v>
      </c>
      <c r="B12" s="12" t="s">
        <v>19</v>
      </c>
      <c r="C12" s="13"/>
      <c r="D12" s="12" t="s">
        <v>20</v>
      </c>
      <c r="E12" s="12">
        <v>62</v>
      </c>
    </row>
    <row r="13" spans="1:5" x14ac:dyDescent="0.75">
      <c r="A13" s="14" t="s">
        <v>149</v>
      </c>
      <c r="B13" s="15" t="s">
        <v>21</v>
      </c>
      <c r="C13" s="16"/>
      <c r="D13" s="15" t="s">
        <v>22</v>
      </c>
      <c r="E13" s="15">
        <v>911</v>
      </c>
    </row>
    <row r="14" spans="1:5" ht="27" x14ac:dyDescent="0.75">
      <c r="A14" s="11" t="s">
        <v>150</v>
      </c>
      <c r="B14" s="12" t="s">
        <v>7</v>
      </c>
      <c r="C14" s="13"/>
      <c r="D14" s="12" t="s">
        <v>4</v>
      </c>
      <c r="E14" s="12">
        <v>120</v>
      </c>
    </row>
    <row r="15" spans="1:5" x14ac:dyDescent="0.75">
      <c r="A15" s="14" t="s">
        <v>151</v>
      </c>
      <c r="B15" s="15" t="s">
        <v>23</v>
      </c>
      <c r="C15" s="16"/>
      <c r="D15" s="15" t="s">
        <v>9</v>
      </c>
      <c r="E15" s="15">
        <v>58</v>
      </c>
    </row>
    <row r="16" spans="1:5" x14ac:dyDescent="0.75">
      <c r="A16" s="11" t="s">
        <v>152</v>
      </c>
      <c r="B16" s="12" t="s">
        <v>24</v>
      </c>
      <c r="C16" s="13"/>
      <c r="D16" s="12" t="s">
        <v>6</v>
      </c>
      <c r="E16" s="12">
        <v>50</v>
      </c>
    </row>
    <row r="17" spans="1:5" x14ac:dyDescent="0.75">
      <c r="A17" s="14" t="s">
        <v>153</v>
      </c>
      <c r="B17" s="15" t="s">
        <v>25</v>
      </c>
      <c r="C17" s="16">
        <v>2535722524</v>
      </c>
      <c r="D17" s="15" t="s">
        <v>18</v>
      </c>
      <c r="E17" s="15">
        <v>26</v>
      </c>
    </row>
    <row r="18" spans="1:5" x14ac:dyDescent="0.75">
      <c r="A18" s="11" t="s">
        <v>154</v>
      </c>
      <c r="B18" s="12" t="s">
        <v>26</v>
      </c>
      <c r="C18" s="13"/>
      <c r="D18" s="12" t="s">
        <v>11</v>
      </c>
      <c r="E18" s="12">
        <v>139</v>
      </c>
    </row>
    <row r="19" spans="1:5" x14ac:dyDescent="0.75">
      <c r="A19" s="14" t="s">
        <v>155</v>
      </c>
      <c r="B19" s="15" t="s">
        <v>27</v>
      </c>
      <c r="C19" s="16"/>
      <c r="D19" s="15" t="s">
        <v>13</v>
      </c>
      <c r="E19" s="15">
        <v>75</v>
      </c>
    </row>
    <row r="20" spans="1:5" x14ac:dyDescent="0.75">
      <c r="A20" s="11" t="s">
        <v>156</v>
      </c>
      <c r="B20" s="12" t="s">
        <v>28</v>
      </c>
      <c r="C20" s="13">
        <v>5093048812</v>
      </c>
      <c r="D20" s="12" t="s">
        <v>18</v>
      </c>
      <c r="E20" s="12">
        <v>21</v>
      </c>
    </row>
    <row r="21" spans="1:5" x14ac:dyDescent="0.75">
      <c r="A21" s="14" t="s">
        <v>157</v>
      </c>
      <c r="B21" s="15" t="s">
        <v>29</v>
      </c>
      <c r="C21" s="16"/>
      <c r="D21" s="15" t="s">
        <v>15</v>
      </c>
      <c r="E21" s="15">
        <v>187</v>
      </c>
    </row>
    <row r="22" spans="1:5" ht="27" x14ac:dyDescent="0.75">
      <c r="A22" s="11" t="s">
        <v>138</v>
      </c>
      <c r="B22" s="12" t="s">
        <v>30</v>
      </c>
      <c r="C22" s="13"/>
      <c r="D22" s="12" t="s">
        <v>4</v>
      </c>
      <c r="E22" s="12">
        <v>109</v>
      </c>
    </row>
    <row r="23" spans="1:5" x14ac:dyDescent="0.75">
      <c r="A23" s="14" t="s">
        <v>158</v>
      </c>
      <c r="B23" s="15" t="s">
        <v>24</v>
      </c>
      <c r="C23" s="16"/>
      <c r="D23" s="15" t="s">
        <v>6</v>
      </c>
      <c r="E23" s="15">
        <v>43</v>
      </c>
    </row>
    <row r="24" spans="1:5" x14ac:dyDescent="0.75">
      <c r="A24" s="11" t="s">
        <v>159</v>
      </c>
      <c r="B24" s="12" t="s">
        <v>24</v>
      </c>
      <c r="C24" s="13"/>
      <c r="D24" s="12" t="s">
        <v>13</v>
      </c>
      <c r="E24" s="12">
        <v>94</v>
      </c>
    </row>
    <row r="25" spans="1:5" x14ac:dyDescent="0.75">
      <c r="A25" s="14" t="s">
        <v>160</v>
      </c>
      <c r="B25" s="15" t="s">
        <v>27</v>
      </c>
      <c r="C25" s="16"/>
      <c r="D25" s="15" t="s">
        <v>13</v>
      </c>
      <c r="E25" s="15">
        <v>73</v>
      </c>
    </row>
    <row r="26" spans="1:5" x14ac:dyDescent="0.75">
      <c r="A26" s="11" t="s">
        <v>161</v>
      </c>
      <c r="B26" s="12" t="s">
        <v>31</v>
      </c>
      <c r="C26" s="13"/>
      <c r="D26" s="12" t="s">
        <v>11</v>
      </c>
      <c r="E26" s="12">
        <v>154</v>
      </c>
    </row>
    <row r="27" spans="1:5" ht="27" x14ac:dyDescent="0.75">
      <c r="A27" s="14" t="s">
        <v>162</v>
      </c>
      <c r="B27" s="15" t="s">
        <v>3</v>
      </c>
      <c r="C27" s="16"/>
      <c r="D27" s="15" t="s">
        <v>4</v>
      </c>
      <c r="E27" s="15">
        <v>102</v>
      </c>
    </row>
    <row r="28" spans="1:5" x14ac:dyDescent="0.75">
      <c r="A28" s="11" t="s">
        <v>163</v>
      </c>
      <c r="B28" s="12" t="s">
        <v>25</v>
      </c>
      <c r="C28" s="13">
        <v>2537526663</v>
      </c>
      <c r="D28" s="12" t="s">
        <v>18</v>
      </c>
      <c r="E28" s="12">
        <v>26</v>
      </c>
    </row>
    <row r="29" spans="1:5" ht="27" x14ac:dyDescent="0.75">
      <c r="A29" s="14" t="s">
        <v>164</v>
      </c>
      <c r="B29" s="15" t="s">
        <v>3</v>
      </c>
      <c r="C29" s="16"/>
      <c r="D29" s="15" t="s">
        <v>4</v>
      </c>
      <c r="E29" s="15">
        <v>100</v>
      </c>
    </row>
    <row r="30" spans="1:5" x14ac:dyDescent="0.75">
      <c r="A30" s="11" t="s">
        <v>165</v>
      </c>
      <c r="B30" s="12" t="s">
        <v>32</v>
      </c>
      <c r="C30" s="13">
        <v>2538582250</v>
      </c>
      <c r="D30" s="12" t="s">
        <v>18</v>
      </c>
      <c r="E30" s="12">
        <v>25</v>
      </c>
    </row>
    <row r="31" spans="1:5" x14ac:dyDescent="0.75">
      <c r="A31" s="14" t="s">
        <v>166</v>
      </c>
      <c r="B31" s="15" t="s">
        <v>33</v>
      </c>
      <c r="C31" s="16"/>
      <c r="D31" s="15" t="s">
        <v>6</v>
      </c>
      <c r="E31" s="17"/>
    </row>
    <row r="32" spans="1:5" x14ac:dyDescent="0.75">
      <c r="A32" s="11" t="s">
        <v>167</v>
      </c>
      <c r="B32" s="12" t="s">
        <v>34</v>
      </c>
      <c r="C32" s="13"/>
      <c r="D32" s="12" t="s">
        <v>11</v>
      </c>
      <c r="E32" s="12">
        <v>135</v>
      </c>
    </row>
    <row r="33" spans="1:5" x14ac:dyDescent="0.75">
      <c r="A33" s="14" t="s">
        <v>168</v>
      </c>
      <c r="B33" s="15" t="s">
        <v>35</v>
      </c>
      <c r="C33" s="16"/>
      <c r="D33" s="15" t="s">
        <v>36</v>
      </c>
      <c r="E33" s="17"/>
    </row>
    <row r="34" spans="1:5" x14ac:dyDescent="0.75">
      <c r="A34" s="11" t="s">
        <v>169</v>
      </c>
      <c r="B34" s="12" t="s">
        <v>37</v>
      </c>
      <c r="C34" s="13"/>
      <c r="D34" s="12" t="s">
        <v>9</v>
      </c>
      <c r="E34" s="12">
        <v>55</v>
      </c>
    </row>
    <row r="35" spans="1:5" x14ac:dyDescent="0.75">
      <c r="A35" s="14" t="s">
        <v>170</v>
      </c>
      <c r="B35" s="15" t="s">
        <v>38</v>
      </c>
      <c r="C35" s="16"/>
      <c r="D35" s="15" t="s">
        <v>39</v>
      </c>
      <c r="E35" s="15">
        <v>2613</v>
      </c>
    </row>
    <row r="36" spans="1:5" x14ac:dyDescent="0.75">
      <c r="A36" s="11" t="s">
        <v>171</v>
      </c>
      <c r="B36" s="12" t="s">
        <v>40</v>
      </c>
      <c r="C36" s="13"/>
      <c r="D36" s="12" t="s">
        <v>20</v>
      </c>
      <c r="E36" s="12">
        <v>61</v>
      </c>
    </row>
    <row r="37" spans="1:5" ht="27" x14ac:dyDescent="0.75">
      <c r="A37" s="14" t="s">
        <v>172</v>
      </c>
      <c r="B37" s="15" t="s">
        <v>41</v>
      </c>
      <c r="C37" s="16"/>
      <c r="D37" s="15" t="s">
        <v>4</v>
      </c>
      <c r="E37" s="15">
        <v>101</v>
      </c>
    </row>
    <row r="38" spans="1:5" x14ac:dyDescent="0.75">
      <c r="A38" s="11" t="s">
        <v>173</v>
      </c>
      <c r="B38" s="12" t="s">
        <v>42</v>
      </c>
      <c r="C38" s="13"/>
      <c r="D38" s="12" t="s">
        <v>15</v>
      </c>
      <c r="E38" s="12">
        <v>155</v>
      </c>
    </row>
    <row r="39" spans="1:5" x14ac:dyDescent="0.75">
      <c r="A39" s="14" t="s">
        <v>174</v>
      </c>
      <c r="B39" s="15" t="s">
        <v>27</v>
      </c>
      <c r="C39" s="16"/>
      <c r="D39" s="15" t="s">
        <v>13</v>
      </c>
      <c r="E39" s="15">
        <v>73</v>
      </c>
    </row>
    <row r="40" spans="1:5" x14ac:dyDescent="0.75">
      <c r="A40" s="11" t="s">
        <v>175</v>
      </c>
      <c r="B40" s="12" t="s">
        <v>43</v>
      </c>
      <c r="C40" s="13"/>
      <c r="D40" s="12" t="s">
        <v>13</v>
      </c>
      <c r="E40" s="12">
        <v>87</v>
      </c>
    </row>
    <row r="41" spans="1:5" ht="27" x14ac:dyDescent="0.75">
      <c r="A41" s="14" t="s">
        <v>176</v>
      </c>
      <c r="B41" s="15" t="s">
        <v>44</v>
      </c>
      <c r="C41" s="16"/>
      <c r="D41" s="15" t="s">
        <v>4</v>
      </c>
      <c r="E41" s="15">
        <v>110</v>
      </c>
    </row>
    <row r="42" spans="1:5" x14ac:dyDescent="0.75">
      <c r="A42" s="11" t="s">
        <v>177</v>
      </c>
      <c r="B42" s="12" t="s">
        <v>45</v>
      </c>
      <c r="C42" s="13">
        <v>2538844342</v>
      </c>
      <c r="D42" s="12" t="s">
        <v>18</v>
      </c>
      <c r="E42" s="12">
        <v>11</v>
      </c>
    </row>
    <row r="43" spans="1:5" ht="27" x14ac:dyDescent="0.75">
      <c r="A43" s="14" t="s">
        <v>178</v>
      </c>
      <c r="B43" s="15" t="s">
        <v>46</v>
      </c>
      <c r="C43" s="16"/>
      <c r="D43" s="15" t="s">
        <v>4</v>
      </c>
      <c r="E43" s="15">
        <v>133</v>
      </c>
    </row>
    <row r="44" spans="1:5" ht="27" x14ac:dyDescent="0.75">
      <c r="A44" s="11" t="s">
        <v>179</v>
      </c>
      <c r="B44" s="12" t="s">
        <v>46</v>
      </c>
      <c r="C44" s="13"/>
      <c r="D44" s="12" t="s">
        <v>4</v>
      </c>
      <c r="E44" s="12">
        <v>133</v>
      </c>
    </row>
    <row r="45" spans="1:5" x14ac:dyDescent="0.75">
      <c r="A45" s="14" t="s">
        <v>180</v>
      </c>
      <c r="B45" s="15" t="s">
        <v>47</v>
      </c>
      <c r="C45" s="16"/>
      <c r="D45" s="15" t="s">
        <v>48</v>
      </c>
      <c r="E45" s="15">
        <v>61</v>
      </c>
    </row>
    <row r="46" spans="1:5" ht="27" x14ac:dyDescent="0.75">
      <c r="A46" s="11" t="s">
        <v>181</v>
      </c>
      <c r="B46" s="12" t="s">
        <v>49</v>
      </c>
      <c r="C46" s="13"/>
      <c r="D46" s="12" t="s">
        <v>9</v>
      </c>
      <c r="E46" s="12">
        <v>49</v>
      </c>
    </row>
    <row r="47" spans="1:5" x14ac:dyDescent="0.75">
      <c r="A47" s="14" t="s">
        <v>182</v>
      </c>
      <c r="B47" s="15" t="s">
        <v>50</v>
      </c>
      <c r="C47" s="16">
        <v>3608769010</v>
      </c>
      <c r="D47" s="15" t="s">
        <v>9</v>
      </c>
      <c r="E47" s="15">
        <v>36</v>
      </c>
    </row>
    <row r="48" spans="1:5" x14ac:dyDescent="0.75">
      <c r="A48" s="11" t="s">
        <v>183</v>
      </c>
      <c r="B48" s="12" t="s">
        <v>51</v>
      </c>
      <c r="C48" s="13"/>
      <c r="D48" s="12" t="s">
        <v>48</v>
      </c>
      <c r="E48" s="12">
        <v>74</v>
      </c>
    </row>
    <row r="49" spans="1:5" x14ac:dyDescent="0.75">
      <c r="A49" s="14" t="s">
        <v>184</v>
      </c>
      <c r="B49" s="15" t="s">
        <v>52</v>
      </c>
      <c r="C49" s="16"/>
      <c r="D49" s="15" t="s">
        <v>53</v>
      </c>
      <c r="E49" s="15">
        <v>101</v>
      </c>
    </row>
    <row r="50" spans="1:5" x14ac:dyDescent="0.75">
      <c r="A50" s="11" t="s">
        <v>185</v>
      </c>
      <c r="B50" s="12" t="s">
        <v>54</v>
      </c>
      <c r="C50" s="13"/>
      <c r="D50" s="12" t="s">
        <v>9</v>
      </c>
      <c r="E50" s="12">
        <v>49</v>
      </c>
    </row>
    <row r="51" spans="1:5" x14ac:dyDescent="0.75">
      <c r="A51" s="14" t="s">
        <v>186</v>
      </c>
      <c r="B51" s="15" t="s">
        <v>24</v>
      </c>
      <c r="C51" s="16"/>
      <c r="D51" s="15" t="s">
        <v>6</v>
      </c>
      <c r="E51" s="15">
        <v>50</v>
      </c>
    </row>
    <row r="52" spans="1:5" x14ac:dyDescent="0.75">
      <c r="A52" s="11" t="s">
        <v>187</v>
      </c>
      <c r="B52" s="12" t="s">
        <v>55</v>
      </c>
      <c r="C52" s="13">
        <v>2064988348</v>
      </c>
      <c r="D52" s="12" t="s">
        <v>18</v>
      </c>
      <c r="E52" s="12">
        <v>32</v>
      </c>
    </row>
    <row r="53" spans="1:5" x14ac:dyDescent="0.75">
      <c r="A53" s="14" t="s">
        <v>188</v>
      </c>
      <c r="B53" s="15" t="s">
        <v>24</v>
      </c>
      <c r="C53" s="16"/>
      <c r="D53" s="15" t="s">
        <v>6</v>
      </c>
      <c r="E53" s="15">
        <v>50</v>
      </c>
    </row>
    <row r="54" spans="1:5" x14ac:dyDescent="0.75">
      <c r="A54" s="11" t="s">
        <v>189</v>
      </c>
      <c r="B54" s="12" t="s">
        <v>24</v>
      </c>
      <c r="C54" s="13"/>
      <c r="D54" s="12" t="s">
        <v>9</v>
      </c>
      <c r="E54" s="12">
        <v>38</v>
      </c>
    </row>
    <row r="55" spans="1:5" x14ac:dyDescent="0.75">
      <c r="A55" s="14" t="s">
        <v>190</v>
      </c>
      <c r="B55" s="15" t="s">
        <v>52</v>
      </c>
      <c r="C55" s="16"/>
      <c r="D55" s="15" t="s">
        <v>53</v>
      </c>
      <c r="E55" s="15">
        <v>101</v>
      </c>
    </row>
    <row r="56" spans="1:5" x14ac:dyDescent="0.75">
      <c r="A56" s="11" t="s">
        <v>191</v>
      </c>
      <c r="B56" s="12" t="s">
        <v>56</v>
      </c>
      <c r="C56" s="13"/>
      <c r="D56" s="12" t="s">
        <v>11</v>
      </c>
      <c r="E56" s="12">
        <v>143</v>
      </c>
    </row>
    <row r="57" spans="1:5" x14ac:dyDescent="0.75">
      <c r="A57" s="14" t="s">
        <v>192</v>
      </c>
      <c r="B57" s="15" t="s">
        <v>52</v>
      </c>
      <c r="C57" s="16"/>
      <c r="D57" s="15" t="s">
        <v>53</v>
      </c>
      <c r="E57" s="15">
        <v>100</v>
      </c>
    </row>
    <row r="58" spans="1:5" x14ac:dyDescent="0.75">
      <c r="A58" s="11" t="s">
        <v>210</v>
      </c>
      <c r="B58" s="12" t="s">
        <v>24</v>
      </c>
      <c r="C58" s="13"/>
      <c r="D58" s="12" t="s">
        <v>9</v>
      </c>
      <c r="E58" s="12">
        <v>44</v>
      </c>
    </row>
    <row r="59" spans="1:5" x14ac:dyDescent="0.75">
      <c r="A59" s="14" t="s">
        <v>193</v>
      </c>
      <c r="B59" s="15" t="s">
        <v>24</v>
      </c>
      <c r="C59" s="16"/>
      <c r="D59" s="15" t="s">
        <v>6</v>
      </c>
      <c r="E59" s="15">
        <v>49</v>
      </c>
    </row>
    <row r="60" spans="1:5" ht="27" x14ac:dyDescent="0.75">
      <c r="A60" s="11" t="s">
        <v>194</v>
      </c>
      <c r="B60" s="12" t="s">
        <v>57</v>
      </c>
      <c r="C60" s="13"/>
      <c r="D60" s="12" t="s">
        <v>4</v>
      </c>
      <c r="E60" s="12">
        <v>135</v>
      </c>
    </row>
    <row r="61" spans="1:5" x14ac:dyDescent="0.75">
      <c r="A61" s="14" t="s">
        <v>195</v>
      </c>
      <c r="B61" s="15" t="s">
        <v>58</v>
      </c>
      <c r="C61" s="16"/>
      <c r="D61" s="15" t="s">
        <v>48</v>
      </c>
      <c r="E61" s="15">
        <v>71</v>
      </c>
    </row>
    <row r="62" spans="1:5" x14ac:dyDescent="0.75">
      <c r="A62" s="11" t="s">
        <v>196</v>
      </c>
      <c r="B62" s="12" t="s">
        <v>59</v>
      </c>
      <c r="C62" s="13">
        <v>3604261151</v>
      </c>
      <c r="D62" s="12" t="s">
        <v>18</v>
      </c>
      <c r="E62" s="12">
        <v>14</v>
      </c>
    </row>
    <row r="63" spans="1:5" x14ac:dyDescent="0.75">
      <c r="A63" s="14" t="s">
        <v>197</v>
      </c>
      <c r="B63" s="15" t="s">
        <v>16</v>
      </c>
      <c r="C63" s="16"/>
      <c r="D63" s="15" t="s">
        <v>15</v>
      </c>
      <c r="E63" s="15">
        <v>115</v>
      </c>
    </row>
    <row r="64" spans="1:5" x14ac:dyDescent="0.75">
      <c r="A64" s="11" t="s">
        <v>198</v>
      </c>
      <c r="B64" s="12" t="s">
        <v>50</v>
      </c>
      <c r="C64" s="13"/>
      <c r="D64" s="12" t="s">
        <v>9</v>
      </c>
      <c r="E64" s="12">
        <v>37</v>
      </c>
    </row>
    <row r="65" spans="1:5" x14ac:dyDescent="0.75">
      <c r="A65" s="14" t="s">
        <v>199</v>
      </c>
      <c r="B65" s="15" t="s">
        <v>60</v>
      </c>
      <c r="C65" s="16"/>
      <c r="D65" s="15" t="s">
        <v>13</v>
      </c>
      <c r="E65" s="15">
        <v>95</v>
      </c>
    </row>
    <row r="66" spans="1:5" x14ac:dyDescent="0.75">
      <c r="A66" s="11" t="s">
        <v>200</v>
      </c>
      <c r="B66" s="12" t="s">
        <v>25</v>
      </c>
      <c r="C66" s="13">
        <v>2537523555</v>
      </c>
      <c r="D66" s="12" t="s">
        <v>18</v>
      </c>
      <c r="E66" s="12">
        <v>26</v>
      </c>
    </row>
    <row r="67" spans="1:5" x14ac:dyDescent="0.75">
      <c r="A67" s="14" t="s">
        <v>201</v>
      </c>
      <c r="B67" s="15" t="s">
        <v>61</v>
      </c>
      <c r="C67" s="16">
        <v>2068245700</v>
      </c>
      <c r="D67" s="15" t="s">
        <v>18</v>
      </c>
      <c r="E67" s="15">
        <v>36</v>
      </c>
    </row>
    <row r="68" spans="1:5" x14ac:dyDescent="0.75">
      <c r="A68" s="11" t="s">
        <v>202</v>
      </c>
      <c r="B68" s="12" t="s">
        <v>25</v>
      </c>
      <c r="C68" s="13">
        <v>2532724404</v>
      </c>
      <c r="D68" s="12" t="s">
        <v>18</v>
      </c>
      <c r="E68" s="12">
        <v>26</v>
      </c>
    </row>
    <row r="69" spans="1:5" x14ac:dyDescent="0.75">
      <c r="A69" s="14" t="s">
        <v>203</v>
      </c>
      <c r="B69" s="15" t="s">
        <v>52</v>
      </c>
      <c r="C69" s="16"/>
      <c r="D69" s="15" t="s">
        <v>53</v>
      </c>
      <c r="E69" s="15">
        <v>101</v>
      </c>
    </row>
    <row r="70" spans="1:5" x14ac:dyDescent="0.75">
      <c r="A70" s="11" t="s">
        <v>204</v>
      </c>
      <c r="B70" s="12" t="s">
        <v>24</v>
      </c>
      <c r="C70" s="13"/>
      <c r="D70" s="12" t="s">
        <v>6</v>
      </c>
      <c r="E70" s="12">
        <v>50</v>
      </c>
    </row>
    <row r="71" spans="1:5" x14ac:dyDescent="0.75">
      <c r="A71" s="14" t="s">
        <v>205</v>
      </c>
      <c r="B71" s="15" t="s">
        <v>31</v>
      </c>
      <c r="C71" s="16"/>
      <c r="D71" s="15" t="s">
        <v>11</v>
      </c>
      <c r="E71" s="15">
        <v>156</v>
      </c>
    </row>
    <row r="72" spans="1:5" x14ac:dyDescent="0.75">
      <c r="A72" s="11" t="s">
        <v>211</v>
      </c>
      <c r="B72" s="12" t="s">
        <v>25</v>
      </c>
      <c r="C72" s="13">
        <v>2536277676</v>
      </c>
      <c r="D72" s="12" t="s">
        <v>18</v>
      </c>
      <c r="E72" s="12">
        <v>29</v>
      </c>
    </row>
    <row r="73" spans="1:5" x14ac:dyDescent="0.75">
      <c r="A73" s="14" t="s">
        <v>206</v>
      </c>
      <c r="B73" s="15" t="s">
        <v>24</v>
      </c>
      <c r="C73" s="16"/>
      <c r="D73" s="15" t="s">
        <v>9</v>
      </c>
      <c r="E73" s="15">
        <v>44</v>
      </c>
    </row>
    <row r="74" spans="1:5" x14ac:dyDescent="0.75">
      <c r="A74" s="11" t="s">
        <v>207</v>
      </c>
      <c r="B74" s="12" t="s">
        <v>50</v>
      </c>
      <c r="C74" s="13"/>
      <c r="D74" s="12" t="s">
        <v>9</v>
      </c>
      <c r="E74" s="12">
        <v>37</v>
      </c>
    </row>
    <row r="75" spans="1:5" x14ac:dyDescent="0.75">
      <c r="A75" s="14" t="s">
        <v>208</v>
      </c>
      <c r="B75" s="15" t="s">
        <v>52</v>
      </c>
      <c r="C75" s="16"/>
      <c r="D75" s="15" t="s">
        <v>53</v>
      </c>
      <c r="E75" s="15">
        <v>109</v>
      </c>
    </row>
    <row r="76" spans="1:5" x14ac:dyDescent="0.75">
      <c r="A76" s="18" t="s">
        <v>209</v>
      </c>
      <c r="B76" s="19" t="s">
        <v>62</v>
      </c>
      <c r="C76" s="20"/>
      <c r="D76" s="19" t="s">
        <v>63</v>
      </c>
      <c r="E76" s="19">
        <v>87</v>
      </c>
    </row>
  </sheetData>
  <phoneticPr fontId="4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C9F44-CCBB-4D82-8BE1-DBDCBE070EBD}">
  <sheetPr>
    <pageSetUpPr fitToPage="1"/>
  </sheetPr>
  <dimension ref="A1:N124"/>
  <sheetViews>
    <sheetView tabSelected="1" topLeftCell="C1" zoomScaleNormal="100" workbookViewId="0">
      <pane xSplit="1" ySplit="4" topLeftCell="D5" activePane="bottomRight" state="frozen"/>
      <selection activeCell="C1" sqref="C1"/>
      <selection pane="topRight" activeCell="D1" sqref="D1"/>
      <selection pane="bottomLeft" activeCell="C5" sqref="C5"/>
      <selection pane="bottomRight" activeCell="F5" sqref="F5"/>
    </sheetView>
  </sheetViews>
  <sheetFormatPr defaultRowHeight="14.75" x14ac:dyDescent="0.75"/>
  <cols>
    <col min="1" max="1" width="118.26953125" bestFit="1" customWidth="1"/>
    <col min="2" max="2" width="31.6796875" customWidth="1"/>
    <col min="3" max="3" width="36.31640625" customWidth="1"/>
    <col min="4" max="4" width="15.58984375" customWidth="1"/>
    <col min="5" max="5" width="16.36328125" bestFit="1" customWidth="1"/>
    <col min="6" max="6" width="25.36328125" bestFit="1" customWidth="1"/>
    <col min="7" max="7" width="10.81640625" customWidth="1"/>
    <col min="8" max="8" width="12.40625" customWidth="1"/>
    <col min="9" max="9" width="12.04296875" customWidth="1"/>
    <col min="10" max="10" width="32.90625" bestFit="1" customWidth="1"/>
    <col min="11" max="11" width="21.1796875" bestFit="1" customWidth="1"/>
    <col min="12" max="12" width="33.31640625" bestFit="1" customWidth="1"/>
    <col min="13" max="13" width="10.54296875" bestFit="1" customWidth="1"/>
    <col min="14" max="14" width="12.04296875" bestFit="1" customWidth="1"/>
    <col min="16" max="16" width="10.54296875" bestFit="1" customWidth="1"/>
    <col min="17" max="17" width="12.04296875" bestFit="1" customWidth="1"/>
    <col min="18" max="18" width="10.54296875" bestFit="1" customWidth="1"/>
    <col min="19" max="19" width="12.04296875" bestFit="1" customWidth="1"/>
  </cols>
  <sheetData>
    <row r="1" spans="1:14" x14ac:dyDescent="0.75">
      <c r="B1">
        <f>SUBTOTAL(3,Table3[Yacht Club Raw])</f>
        <v>75</v>
      </c>
      <c r="C1">
        <f>SUBTOTAL(3,Table3[Yacht Club])</f>
        <v>75</v>
      </c>
      <c r="N1">
        <f>SUBTOTAL(3,Table3[SSSS Recip])</f>
        <v>75</v>
      </c>
    </row>
    <row r="2" spans="1:14" ht="29.5" x14ac:dyDescent="0.75">
      <c r="A2" s="6" t="s">
        <v>76</v>
      </c>
      <c r="B2" s="5" t="s">
        <v>214</v>
      </c>
      <c r="C2" s="5" t="s">
        <v>71</v>
      </c>
      <c r="D2" s="5" t="s">
        <v>0</v>
      </c>
      <c r="E2" s="5" t="s">
        <v>131</v>
      </c>
      <c r="F2" s="5" t="s">
        <v>75</v>
      </c>
      <c r="G2" s="5" t="s">
        <v>73</v>
      </c>
      <c r="H2" s="5" t="s">
        <v>74</v>
      </c>
      <c r="I2" s="5" t="s">
        <v>291</v>
      </c>
      <c r="J2" s="5" t="s">
        <v>135</v>
      </c>
      <c r="K2" s="5" t="s">
        <v>136</v>
      </c>
      <c r="L2" s="5" t="s">
        <v>72</v>
      </c>
      <c r="M2" s="5" t="s">
        <v>130</v>
      </c>
      <c r="N2" s="5" t="s">
        <v>134</v>
      </c>
    </row>
    <row r="3" spans="1:14" hidden="1" x14ac:dyDescent="0.75">
      <c r="A3" s="3" t="s">
        <v>100</v>
      </c>
      <c r="B3" t="str">
        <f t="shared" ref="B3:B34" si="0">LEFT(A3,FIND("(",TRIM(A3),1)-2)</f>
        <v>Airport yacht club</v>
      </c>
      <c r="C3" t="str">
        <f>Table3[[#This Row],[Yacht Club Raw]]&amp;IF(ISERR(FIND("Yacht Club",Table3[[#This Row],[Yacht Club Raw]],1)), " Yacht Club","")</f>
        <v>Airport yacht club Yacht Club</v>
      </c>
      <c r="D3" t="e">
        <f>VLOOKUP(Table3[[#This Row],[Yacht Club]],Sheet2!$A$2:$E$76,2,FALSE)</f>
        <v>#N/A</v>
      </c>
      <c r="E3" s="7" t="str">
        <f>SUBSTITUTE(SUBSTITUTE(SUBSTITUTE(IFERROR(MID(A3,FIND("(",A3,FIND(L3,A3)),14),""),"(",""),")","-")," ","")</f>
        <v/>
      </c>
      <c r="F3" s="4" t="str">
        <f>TRIM(MID(A3,FIND(" ",A3,FIND(REPLACE(H3,1,1,""),A3)+LEN(H3)-1),99))</f>
        <v>N. Arm Fraser River, BC</v>
      </c>
      <c r="G3" t="str">
        <f t="shared" ref="G3:G33" si="1">TRIM(MID(A3,FIND("º",A3)-2,10))</f>
        <v>49º 12.2'</v>
      </c>
      <c r="H3" t="str">
        <f t="shared" ref="H3:H33" si="2">"-"&amp;TRIM(MID(A3,FIND("º",A3,FIND("º",A3)+1)-4,12))</f>
        <v>-123º 08.9'</v>
      </c>
      <c r="I3" t="str">
        <f>_xlfn.IFNA(VLOOKUP(Table3[[#This Row],[Yacht Club]],Sheet2!$A$2:$E$76,5,FALSE),"")</f>
        <v/>
      </c>
      <c r="J3" t="s">
        <v>104</v>
      </c>
      <c r="L3" t="str">
        <f>MID(A3,LEN(B3)+3,FIND(")",A3)-LEN(B3)-3)</f>
        <v>airportyachtclub.com</v>
      </c>
      <c r="M3" s="8" t="str">
        <f>IF(ISERR(FIND("*",A3)),,"X")</f>
        <v>X</v>
      </c>
    </row>
    <row r="4" spans="1:14" hidden="1" x14ac:dyDescent="0.75">
      <c r="A4" s="3" t="s">
        <v>113</v>
      </c>
      <c r="B4" t="str">
        <f t="shared" si="0"/>
        <v>Alameda</v>
      </c>
      <c r="C4" t="str">
        <f>Table3[[#This Row],[Yacht Club Raw]]&amp;IF(ISERR(FIND("Yacht Club",Table3[[#This Row],[Yacht Club Raw]],1)), " Yacht Club","")</f>
        <v>Alameda Yacht Club</v>
      </c>
      <c r="D4" t="e">
        <f>VLOOKUP(Table3[[#This Row],[Yacht Club]],Sheet2!$A$2:$E$76,2,FALSE)</f>
        <v>#N/A</v>
      </c>
      <c r="E4" s="7" t="str">
        <f>SUBSTITUTE(SUBSTITUTE(SUBSTITUTE(IFERROR(MID(A4,FIND("(",A4,FIND(L4,A4)),14),""),"(",""),")","-")," ","")</f>
        <v>510-865-5668</v>
      </c>
      <c r="F4" s="4" t="str">
        <f>TRIM(MID(A4,FIND(" ",A4,FIND(REPLACE(H4,1,1,""),A4)+LEN(H4)-1),99))</f>
        <v>Fortman Marina. CA</v>
      </c>
      <c r="G4" t="str">
        <f t="shared" si="1"/>
        <v>37º 46.8'</v>
      </c>
      <c r="H4" t="str">
        <f t="shared" si="2"/>
        <v>-122º 15.5'</v>
      </c>
      <c r="I4" t="str">
        <f>_xlfn.IFNA(VLOOKUP(Table3[[#This Row],[Yacht Club]],Sheet2!$A$2:$E$76,5,FALSE),"")</f>
        <v/>
      </c>
      <c r="J4" t="s">
        <v>118</v>
      </c>
      <c r="L4" t="str">
        <f>MID(A4,LEN(B4)+3,FIND(")",A4)-LEN(B4)-3)</f>
        <v>www.alamedayachtclub.org</v>
      </c>
      <c r="M4" s="8">
        <f>IF(ISERR(FIND("*",A4)),,"X")</f>
        <v>0</v>
      </c>
    </row>
    <row r="5" spans="1:14" x14ac:dyDescent="0.75">
      <c r="A5" s="3" t="s">
        <v>216</v>
      </c>
      <c r="B5" t="str">
        <f t="shared" si="0"/>
        <v>Anacortes</v>
      </c>
      <c r="C5" t="str">
        <f>Table3[[#This Row],[Yacht Club Raw]]&amp;IF(ISERR(FIND("Yacht Club",Table3[[#This Row],[Yacht Club Raw]],1)), " Yacht Club","")</f>
        <v>Anacortes Yacht Club</v>
      </c>
      <c r="D5" t="str">
        <f>VLOOKUP(Table3[[#This Row],[Yacht Club]],Sheet2!$A$2:$E$76,2,FALSE)</f>
        <v>Anacortes</v>
      </c>
      <c r="E5" s="7" t="str">
        <f>SUBSTITUTE(SUBSTITUTE(SUBSTITUTE(IFERROR(MID(A5,FIND("(",A5,FIND(L5,A5)),14),""),"(",""),")","-")," ","")</f>
        <v>360-293-6094</v>
      </c>
      <c r="F5" s="4" t="str">
        <f>TRIM(MID(A5,FIND(" ",A5,FIND(REPLACE(H5,1,1,""),A5)+LEN(H5)-1),99))</f>
        <v>Cap Sante Boat Haven</v>
      </c>
      <c r="G5" t="str">
        <f>TRIM(MID(A5,FIND("°",A5)-2,10))</f>
        <v>48° 30.6’</v>
      </c>
      <c r="H5" t="str">
        <f>"-"&amp;TRIM(MID(A5,FIND("°",A5,FIND("°",A5)+1)-4,12))</f>
        <v>-122° 36.2’</v>
      </c>
      <c r="I5">
        <f>_xlfn.IFNA(VLOOKUP(Table3[[#This Row],[Yacht Club]],Sheet2!$A$2:$E$76,5,FALSE),"")</f>
        <v>102</v>
      </c>
      <c r="J5" t="s">
        <v>87</v>
      </c>
      <c r="K5" t="str">
        <f>VLOOKUP(Table3[[#This Row],[Yacht Club]],Sheet2!$A$2:$E$76,4,FALSE)</f>
        <v>Northern Inland Waters</v>
      </c>
      <c r="L5" t="str">
        <f>MID(A5,LEN(B5)+3,FIND(")",A5)-LEN(B5)-3)</f>
        <v>www.anacortesyachtclub.org</v>
      </c>
      <c r="M5" s="8">
        <f>IF(ISERR(FIND("*",A5)),,"X")</f>
        <v>0</v>
      </c>
      <c r="N5" t="s">
        <v>133</v>
      </c>
    </row>
    <row r="6" spans="1:14" hidden="1" x14ac:dyDescent="0.75">
      <c r="A6" s="3" t="s">
        <v>107</v>
      </c>
      <c r="B6" t="str">
        <f t="shared" si="0"/>
        <v>Astoria</v>
      </c>
      <c r="C6" t="str">
        <f>Table3[[#This Row],[Yacht Club Raw]]&amp;IF(ISERR(FIND("Yacht Club",Table3[[#This Row],[Yacht Club Raw]],1)), " Yacht Club","")</f>
        <v>Astoria Yacht Club</v>
      </c>
      <c r="D6" t="e">
        <f>VLOOKUP(Table3[[#This Row],[Yacht Club]],Sheet2!$A$2:$E$76,2,FALSE)</f>
        <v>#N/A</v>
      </c>
      <c r="E6" s="7" t="str">
        <f>SUBSTITUTE(SUBSTITUTE(SUBSTITUTE(IFERROR(MID(A6,FIND("(",A6,FIND(L6,A6)),14),""),"(",""),")","-")," ","")</f>
        <v>503-325-8279</v>
      </c>
      <c r="F6" s="4" t="str">
        <f>TRIM(MID(A6,FIND(" ",A6,FIND(REPLACE(H6,1,1,""),A6)+LEN(H6)-1),99))</f>
        <v>Port of Astoria. OR</v>
      </c>
      <c r="G6" t="str">
        <f t="shared" si="1"/>
        <v>46º 11.4’</v>
      </c>
      <c r="H6" t="str">
        <f t="shared" si="2"/>
        <v>-123º 51.3’</v>
      </c>
      <c r="I6" t="str">
        <f>_xlfn.IFNA(VLOOKUP(Table3[[#This Row],[Yacht Club]],Sheet2!$A$2:$E$76,5,FALSE),"")</f>
        <v/>
      </c>
      <c r="J6" t="s">
        <v>20</v>
      </c>
      <c r="L6" t="str">
        <f>MID(A6,LEN(B6)+3,FIND(")",A6)-LEN(B6)-3)</f>
        <v>www.astoriayachtclub.com</v>
      </c>
      <c r="M6" s="8">
        <f>IF(ISERR(FIND("*",A6)),,"X")</f>
        <v>0</v>
      </c>
    </row>
    <row r="7" spans="1:14" x14ac:dyDescent="0.75">
      <c r="A7" s="3" t="s">
        <v>217</v>
      </c>
      <c r="B7" t="str">
        <f t="shared" si="0"/>
        <v>Bellevue Yacht Club</v>
      </c>
      <c r="C7" t="str">
        <f>Table3[[#This Row],[Yacht Club Raw]]&amp;IF(ISERR(FIND("Yacht Club",Table3[[#This Row],[Yacht Club Raw]],1)), " Yacht Club","")</f>
        <v>Bellevue Yacht Club</v>
      </c>
      <c r="D7" t="str">
        <f>VLOOKUP(Table3[[#This Row],[Yacht Club]],Sheet2!$A$2:$E$76,2,FALSE)</f>
        <v>Bellevue</v>
      </c>
      <c r="E7" s="7" t="str">
        <f>SUBSTITUTE(SUBSTITUTE(SUBSTITUTE(IFERROR(MID(A7,FIND("(",A7,FIND(L7,A7)),14),""),"(",""),")","-")," ","")</f>
        <v>425-746-7225</v>
      </c>
      <c r="F7" s="4" t="str">
        <f>TRIM(MID(A7,FIND(" ",A7,FIND(REPLACE(H7,1,1,""),A7)+LEN(H7)-1),99))</f>
        <v>Newport Yacht Basin</v>
      </c>
      <c r="G7" t="str">
        <f>TRIM(MID(A7,FIND("°",A7)-2,10))</f>
        <v>47° 34.6’</v>
      </c>
      <c r="H7" t="str">
        <f>"-"&amp;TRIM(MID(A7,FIND("°",A7,FIND("°",A7)+1)-4,12))</f>
        <v>-122° 11.4’</v>
      </c>
      <c r="I7">
        <f>_xlfn.IFNA(VLOOKUP(Table3[[#This Row],[Yacht Club]],Sheet2!$A$2:$E$76,5,FALSE),"")</f>
        <v>50</v>
      </c>
      <c r="J7" t="s">
        <v>81</v>
      </c>
      <c r="K7" t="str">
        <f>VLOOKUP(Table3[[#This Row],[Yacht Club]],Sheet2!$A$2:$E$76,4,FALSE)</f>
        <v>Seattle Area</v>
      </c>
      <c r="L7" t="str">
        <f>MID(A7,LEN(B7)+3,FIND(")",A7)-LEN(B7)-3)</f>
        <v>www.bellevueyachtclub.com</v>
      </c>
      <c r="M7" s="8">
        <f>IF(ISERR(FIND("*",A7)),,"X")</f>
        <v>0</v>
      </c>
      <c r="N7" t="s">
        <v>133</v>
      </c>
    </row>
    <row r="8" spans="1:14" x14ac:dyDescent="0.75">
      <c r="A8" s="3" t="s">
        <v>218</v>
      </c>
      <c r="B8" t="str">
        <f t="shared" si="0"/>
        <v>Bellingham Yacht Club</v>
      </c>
      <c r="C8" t="str">
        <f>Table3[[#This Row],[Yacht Club Raw]]&amp;IF(ISERR(FIND("Yacht Club",Table3[[#This Row],[Yacht Club Raw]],1)), " Yacht Club","")</f>
        <v>Bellingham Yacht Club</v>
      </c>
      <c r="D8" t="str">
        <f>VLOOKUP(Table3[[#This Row],[Yacht Club]],Sheet2!$A$2:$E$76,2,FALSE)</f>
        <v>Bellingham</v>
      </c>
      <c r="E8" s="7" t="str">
        <f>SUBSTITUTE(SUBSTITUTE(SUBSTITUTE(IFERROR(MID(A8,FIND("(",A8,FIND(L8,A8)),14),""),"(",""),")","-")," ","")</f>
        <v>360-733-4353</v>
      </c>
      <c r="F8" s="4" t="str">
        <f>TRIM(MID(A8,FIND(" ",A8,FIND(REPLACE(H8,1,1,""),A8)+LEN(H8)-1),99))</f>
        <v>Squalicum Harbor</v>
      </c>
      <c r="G8" t="str">
        <f>TRIM(MID(A8,FIND("°",A8)-2,10))</f>
        <v>48° 45.5'</v>
      </c>
      <c r="H8" t="str">
        <f>"-"&amp;TRIM(MID(A8,FIND("°",A8,FIND("°",A8)+1)-4,12))</f>
        <v>-122° 30.3'</v>
      </c>
      <c r="I8">
        <f>_xlfn.IFNA(VLOOKUP(Table3[[#This Row],[Yacht Club]],Sheet2!$A$2:$E$76,5,FALSE),"")</f>
        <v>120</v>
      </c>
      <c r="J8" t="s">
        <v>87</v>
      </c>
      <c r="K8" t="str">
        <f>VLOOKUP(Table3[[#This Row],[Yacht Club]],Sheet2!$A$2:$E$76,4,FALSE)</f>
        <v>Northern Inland Waters</v>
      </c>
      <c r="L8" t="str">
        <f>MID(A8,LEN(B8)+3,FIND(")",A8)-LEN(B8)-3)</f>
        <v>www.byc.org</v>
      </c>
      <c r="M8" s="8">
        <f>IF(ISERR(FIND("*",A8)),,"X")</f>
        <v>0</v>
      </c>
      <c r="N8" t="s">
        <v>133</v>
      </c>
    </row>
    <row r="9" spans="1:14" hidden="1" x14ac:dyDescent="0.75">
      <c r="A9" s="3" t="s">
        <v>120</v>
      </c>
      <c r="B9" t="str">
        <f t="shared" si="0"/>
        <v>Birch Bay Village</v>
      </c>
      <c r="C9" t="str">
        <f>Table3[[#This Row],[Yacht Club Raw]]&amp;IF(ISERR(FIND("Yacht Club",Table3[[#This Row],[Yacht Club Raw]],1)), " Yacht Club","")</f>
        <v>Birch Bay Village Yacht Club</v>
      </c>
      <c r="D9" t="e">
        <f>VLOOKUP(Table3[[#This Row],[Yacht Club]],Sheet2!$A$2:$E$76,2,FALSE)</f>
        <v>#N/A</v>
      </c>
      <c r="E9" s="7" t="str">
        <f>SUBSTITUTE(SUBSTITUTE(SUBSTITUTE(IFERROR(MID(A9,FIND("(",A9,FIND(L9,A9)),14),""),"(",""),")","-")," ","")</f>
        <v>360-371-7744</v>
      </c>
      <c r="F9" s="4" t="str">
        <f>TRIM(MID(A9,FIND(" ",A9,FIND(REPLACE(H9,1,1,""),A9)+LEN(H9)-1),99))</f>
        <v>Bay</v>
      </c>
      <c r="G9" t="str">
        <f t="shared" si="1"/>
        <v>48º55.9' 1</v>
      </c>
      <c r="H9" t="str">
        <f t="shared" si="2"/>
        <v>-122º47.2' B</v>
      </c>
      <c r="I9" t="str">
        <f>_xlfn.IFNA(VLOOKUP(Table3[[#This Row],[Yacht Club]],Sheet2!$A$2:$E$76,5,FALSE),"")</f>
        <v/>
      </c>
      <c r="J9" t="s">
        <v>87</v>
      </c>
      <c r="L9" t="str">
        <f>MID(A9,LEN(B9)+3,FIND(")",A9)-LEN(B9)-3)</f>
        <v>www.bbvyc.org</v>
      </c>
      <c r="M9" s="8">
        <f>IF(ISERR(FIND("*",A9)),,"X")</f>
        <v>0</v>
      </c>
    </row>
    <row r="10" spans="1:14" x14ac:dyDescent="0.75">
      <c r="A10" s="3" t="s">
        <v>219</v>
      </c>
      <c r="B10" t="str">
        <f t="shared" si="0"/>
        <v>Bremerton</v>
      </c>
      <c r="C10" t="str">
        <f>Table3[[#This Row],[Yacht Club Raw]]&amp;IF(ISERR(FIND("Yacht Club",Table3[[#This Row],[Yacht Club Raw]],1)), " Yacht Club","")</f>
        <v>Bremerton Yacht Club</v>
      </c>
      <c r="D10" t="str">
        <f>VLOOKUP(Table3[[#This Row],[Yacht Club]],Sheet2!$A$2:$E$76,2,FALSE)</f>
        <v>Bremerton</v>
      </c>
      <c r="E10" s="7" t="str">
        <f>SUBSTITUTE(SUBSTITUTE(SUBSTITUTE(IFERROR(MID(A10,FIND("(",A10,FIND(L10,A10)),14),""),"(",""),")","-")," ","")</f>
        <v>360-479-2662</v>
      </c>
      <c r="F10" s="4" t="str">
        <f>TRIM(MID(A10,FIND(" ",A10,FIND(REPLACE(H10,1,1,""),A10)+LEN(H10)-1),99))</f>
        <v>Phinney Bay</v>
      </c>
      <c r="G10" t="str">
        <f>TRIM(MID(A10,FIND("°",A10)-2,10))</f>
        <v>47° 35.3'</v>
      </c>
      <c r="H10" t="str">
        <f>"-"&amp;TRIM(MID(A10,FIND("°",A10,FIND("°",A10)+1)-4,12))</f>
        <v>-122° 39.8'</v>
      </c>
      <c r="I10">
        <f>_xlfn.IFNA(VLOOKUP(Table3[[#This Row],[Yacht Club]],Sheet2!$A$2:$E$76,5,FALSE),"")</f>
        <v>39</v>
      </c>
      <c r="J10" t="s">
        <v>68</v>
      </c>
      <c r="K10" t="str">
        <f>VLOOKUP(Table3[[#This Row],[Yacht Club]],Sheet2!$A$2:$E$76,4,FALSE)</f>
        <v>Puget Sound North</v>
      </c>
      <c r="L10" t="str">
        <f>MID(A10,LEN(B10)+3,FIND(")",A10)-LEN(B10)-3)</f>
        <v>www.bremertonyachtclub.org</v>
      </c>
      <c r="M10" s="8">
        <f>IF(ISERR(FIND("*",A10)),,"X")</f>
        <v>0</v>
      </c>
      <c r="N10" t="s">
        <v>133</v>
      </c>
    </row>
    <row r="11" spans="1:14" x14ac:dyDescent="0.75">
      <c r="A11" s="3" t="s">
        <v>220</v>
      </c>
      <c r="B11" t="str">
        <f t="shared" si="0"/>
        <v>Brownsville</v>
      </c>
      <c r="C11" t="str">
        <f>Table3[[#This Row],[Yacht Club Raw]]&amp;IF(ISERR(FIND("Yacht Club",Table3[[#This Row],[Yacht Club Raw]],1)), " Yacht Club","")</f>
        <v>Brownsville Yacht Club</v>
      </c>
      <c r="D11" t="str">
        <f>VLOOKUP(Table3[[#This Row],[Yacht Club]],Sheet2!$A$2:$E$76,2,FALSE)</f>
        <v>Bremerton</v>
      </c>
      <c r="E11" s="7" t="str">
        <f>SUBSTITUTE(SUBSTITUTE(SUBSTITUTE(IFERROR(MID(A11,FIND("(",A11,FIND(L11,A11)),14),""),"(",""),")","-")," ","")</f>
        <v>360-692-5498</v>
      </c>
      <c r="F11" s="4" t="str">
        <f>TRIM(MID(A11,FIND(" ",A11,FIND(REPLACE(H11,1,1,""),A11)+LEN(H11)-1),99))</f>
        <v>Port of Brownsville</v>
      </c>
      <c r="G11" t="str">
        <f>TRIM(MID(A11,FIND("°",A11)-2,10))</f>
        <v>47° 39.1'</v>
      </c>
      <c r="H11" t="str">
        <f>"-"&amp;TRIM(MID(A11,FIND("°",A11,FIND("°",A11)+1)-4,12))</f>
        <v>-122° 36.6'</v>
      </c>
      <c r="I11">
        <f>_xlfn.IFNA(VLOOKUP(Table3[[#This Row],[Yacht Club]],Sheet2!$A$2:$E$76,5,FALSE),"")</f>
        <v>44</v>
      </c>
      <c r="J11" t="s">
        <v>68</v>
      </c>
      <c r="K11" t="str">
        <f>VLOOKUP(Table3[[#This Row],[Yacht Club]],Sheet2!$A$2:$E$76,4,FALSE)</f>
        <v>Puget Sound North</v>
      </c>
      <c r="L11" t="str">
        <f>MID(A11,LEN(B11)+3,FIND(")",A11)-LEN(B11)-3)</f>
        <v>brownsvilleyachtclub.org</v>
      </c>
      <c r="M11" s="8">
        <f>IF(ISERR(FIND("*",A11)),,"X")</f>
        <v>0</v>
      </c>
      <c r="N11" t="s">
        <v>133</v>
      </c>
    </row>
    <row r="12" spans="1:14" x14ac:dyDescent="0.75">
      <c r="A12" s="3" t="s">
        <v>221</v>
      </c>
      <c r="B12" t="str">
        <f t="shared" si="0"/>
        <v>Burrard</v>
      </c>
      <c r="C12" t="str">
        <f>Table3[[#This Row],[Yacht Club Raw]]&amp;IF(ISERR(FIND("Yacht Club",Table3[[#This Row],[Yacht Club Raw]],1)), " Yacht Club","")</f>
        <v>Burrard Yacht Club</v>
      </c>
      <c r="D12" t="str">
        <f>VLOOKUP(Table3[[#This Row],[Yacht Club]],Sheet2!$A$2:$E$76,2,FALSE)</f>
        <v>North Vancouver</v>
      </c>
      <c r="E12" s="7" t="str">
        <f>SUBSTITUTE(SUBSTITUTE(SUBSTITUTE(IFERROR(MID(A12,FIND("(",A12,FIND(L12,A12)),14),""),"(",""),")","-")," ","")</f>
        <v>607-988-0817</v>
      </c>
      <c r="F12" s="4" t="str">
        <f>TRIM(MID(A12,FIND(" ",A12,FIND(REPLACE(H12,1,1,""),A12)+LEN(H12)-1),99))</f>
        <v>Burrard Inlet, BC</v>
      </c>
      <c r="G12" t="str">
        <f>TRIM(MID(A12,FIND("°",A12)-2,10))</f>
        <v>49° 18.7'</v>
      </c>
      <c r="H12" t="str">
        <f>"-"&amp;TRIM(MID(A12,FIND("°",A12,FIND("°",A12)+1)-4,12))</f>
        <v>-123° 05.6'</v>
      </c>
      <c r="I12">
        <f>_xlfn.IFNA(VLOOKUP(Table3[[#This Row],[Yacht Club]],Sheet2!$A$2:$E$76,5,FALSE),"")</f>
        <v>157</v>
      </c>
      <c r="J12" t="s">
        <v>104</v>
      </c>
      <c r="K12" t="str">
        <f>VLOOKUP(Table3[[#This Row],[Yacht Club]],Sheet2!$A$2:$E$76,4,FALSE)</f>
        <v>Vancouver Area</v>
      </c>
      <c r="L12" t="str">
        <f>MID(A12,LEN(B12)+3,FIND(")",A12)-LEN(B12)-3)</f>
        <v>www.burrardyachtclub.com</v>
      </c>
      <c r="M12" s="8">
        <f>IF(ISERR(FIND("*",A12)),,"X")</f>
        <v>0</v>
      </c>
      <c r="N12" t="s">
        <v>133</v>
      </c>
    </row>
    <row r="13" spans="1:14" x14ac:dyDescent="0.75">
      <c r="A13" s="3" t="s">
        <v>222</v>
      </c>
      <c r="B13" s="3" t="str">
        <f t="shared" si="0"/>
        <v>Camano Island Yacht Club</v>
      </c>
      <c r="C13" t="str">
        <f>Table3[[#This Row],[Yacht Club Raw]]&amp;IF(ISERR(FIND("Yacht Club",Table3[[#This Row],[Yacht Club Raw]],1)), " Yacht Club","")</f>
        <v>Camano Island Yacht Club</v>
      </c>
      <c r="D13" t="str">
        <f>VLOOKUP(Table3[[#This Row],[Yacht Club]],Sheet2!$A$2:$E$76,2,FALSE)</f>
        <v>Camano Island</v>
      </c>
      <c r="E13" s="7" t="str">
        <f>SUBSTITUTE(SUBSTITUTE(SUBSTITUTE(IFERROR(MID(A13,FIND("(",A13,FIND(L13,A13)),14),""),"(",""),")","-")," ","")</f>
        <v>206-399-8079</v>
      </c>
      <c r="F13" s="4" t="str">
        <f>TRIM(MID(A13,FIND(" ",A13,FIND(REPLACE(H13,1,1,""),A13)+LEN(H13)-1),99))</f>
        <v>W Saratoga Passage</v>
      </c>
      <c r="G13" t="str">
        <f>TRIM(MID(A13,FIND("°",A13)-2,10))</f>
        <v>48° 12.99'</v>
      </c>
      <c r="H13" t="str">
        <f>"-"&amp;TRIM(MID(A13,FIND("°",A13,FIND("°",A13)+1)-4,12))</f>
        <v>-122° 32.34'</v>
      </c>
      <c r="I13">
        <f>_xlfn.IFNA(VLOOKUP(Table3[[#This Row],[Yacht Club]],Sheet2!$A$2:$E$76,5,FALSE),"")</f>
        <v>83</v>
      </c>
      <c r="J13" t="s">
        <v>87</v>
      </c>
      <c r="K13" t="str">
        <f>VLOOKUP(Table3[[#This Row],[Yacht Club]],Sheet2!$A$2:$E$76,4,FALSE)</f>
        <v>Whidbey &amp; Everett</v>
      </c>
      <c r="L13" t="str">
        <f>MID(A13,LEN(B13)+3,FIND(")",A13)-LEN(B13)-3)</f>
        <v>www.camanoislandyc.com</v>
      </c>
      <c r="M13" s="8">
        <f>IF(ISERR(FIND("*",A13)),,"X")</f>
        <v>0</v>
      </c>
      <c r="N13" t="s">
        <v>133</v>
      </c>
    </row>
    <row r="14" spans="1:14" x14ac:dyDescent="0.75">
      <c r="A14" s="3" t="s">
        <v>223</v>
      </c>
      <c r="B14" t="str">
        <f t="shared" si="0"/>
        <v>Canadian Forces Sailing Assoc.</v>
      </c>
      <c r="C14" t="str">
        <f>Table3[[#This Row],[Yacht Club Raw]]&amp;IF(ISERR(FIND("Yacht Club",Table3[[#This Row],[Yacht Club Raw]],1)), " Yacht Club","")</f>
        <v>Canadian Forces Sailing Assoc. Yacht Club</v>
      </c>
      <c r="D14" t="s">
        <v>14</v>
      </c>
      <c r="E14" s="7" t="s">
        <v>215</v>
      </c>
      <c r="F14" s="4" t="str">
        <f>TRIM(MID(A14,FIND(" ",A14,FIND(REPLACE(H14,1,1,""),A14)+LEN(H14)-1),99))</f>
        <v>Esquimalt, BC</v>
      </c>
      <c r="G14" t="str">
        <f>TRIM(MID(A14,FIND("°",A14)-2,10))</f>
        <v>48° 26.3'</v>
      </c>
      <c r="H14" t="str">
        <f>"-"&amp;TRIM(MID(A14,FIND("°",A14,FIND("°",A14)+1)-4,12))</f>
        <v>-123° 26.0'</v>
      </c>
      <c r="I14" t="str">
        <f>_xlfn.IFNA(VLOOKUP(Table3[[#This Row],[Yacht Club]],Sheet2!$A$2:$E$76,5,FALSE),"")</f>
        <v/>
      </c>
      <c r="J14" t="s">
        <v>98</v>
      </c>
      <c r="K14" t="s">
        <v>15</v>
      </c>
      <c r="L14" t="str">
        <f>MID(A14,LEN(B14)+3,FIND(")",A14)-LEN(B14)-3)</f>
        <v>(www.cfsaesq.ca</v>
      </c>
      <c r="M14" s="8">
        <f>IF(ISERR(FIND("*",A14)),,"X")</f>
        <v>0</v>
      </c>
      <c r="N14" t="s">
        <v>133</v>
      </c>
    </row>
    <row r="15" spans="1:14" x14ac:dyDescent="0.75">
      <c r="A15" s="3" t="s">
        <v>224</v>
      </c>
      <c r="B15" t="str">
        <f t="shared" si="0"/>
        <v>Capital City</v>
      </c>
      <c r="C15" t="str">
        <f>Table3[[#This Row],[Yacht Club Raw]]&amp;IF(ISERR(FIND("Yacht Club",Table3[[#This Row],[Yacht Club Raw]],1)), " Yacht Club","")</f>
        <v>Capital City Yacht Club</v>
      </c>
      <c r="D15" t="str">
        <f>VLOOKUP(Table3[[#This Row],[Yacht Club]],Sheet2!$A$2:$E$76,2,FALSE)</f>
        <v>Sidney</v>
      </c>
      <c r="E15" s="7" t="str">
        <f>SUBSTITUTE(SUBSTITUTE(SUBSTITUTE(IFERROR(MID(A15,FIND("(",A15,FIND(L15,A15)),14),""),"(",""),")","-")," ","")</f>
        <v>250-656-4512</v>
      </c>
      <c r="F15" s="4" t="str">
        <f>TRIM(MID(A15,FIND(" ",A15,FIND(REPLACE(H15,1,1,""),A15)+LEN(H15)-1),99))</f>
        <v>Tsehum Harbor, BC</v>
      </c>
      <c r="G15" t="str">
        <f>TRIM(MID(A15,FIND("°",A15)-2,10))</f>
        <v>48° 40.3'</v>
      </c>
      <c r="H15" t="str">
        <f>"-"&amp;TRIM(MID(A15,FIND("°",A15,FIND("°",A15)+1)-4,12))</f>
        <v>-123° 25.1'</v>
      </c>
      <c r="I15">
        <f>_xlfn.IFNA(VLOOKUP(Table3[[#This Row],[Yacht Club]],Sheet2!$A$2:$E$76,5,FALSE),"")</f>
        <v>115</v>
      </c>
      <c r="J15" t="s">
        <v>98</v>
      </c>
      <c r="K15" t="str">
        <f>VLOOKUP(Table3[[#This Row],[Yacht Club]],Sheet2!$A$2:$E$76,4,FALSE)</f>
        <v>BC Islands</v>
      </c>
      <c r="L15" t="str">
        <f>MID(A15,LEN(B15)+3,FIND(")",A15)-LEN(B15)-3)</f>
        <v>www.ccyc.ca</v>
      </c>
      <c r="M15" s="8">
        <f>IF(ISERR(FIND("*",A15)),,"X")</f>
        <v>0</v>
      </c>
      <c r="N15" t="s">
        <v>133</v>
      </c>
    </row>
    <row r="16" spans="1:14" x14ac:dyDescent="0.75">
      <c r="A16" s="3" t="s">
        <v>225</v>
      </c>
      <c r="B16" t="str">
        <f t="shared" si="0"/>
        <v>Carling</v>
      </c>
      <c r="C16" t="str">
        <f>Table3[[#This Row],[Yacht Club Raw]]&amp;IF(ISERR(FIND("Yacht Club",Table3[[#This Row],[Yacht Club Raw]],1)), " Yacht Club","")</f>
        <v>Carling Yacht Club</v>
      </c>
      <c r="D16" t="str">
        <f>VLOOKUP(Table3[[#This Row],[Yacht Club]],Sheet2!$A$2:$E$76,2,FALSE)</f>
        <v>Edgewood</v>
      </c>
      <c r="E16" s="7" t="str">
        <f>SUBSTITUTE(SUBSTITUTE(SUBSTITUTE(IFERROR(MID(A16,FIND("(",A16,FIND(L16,A16)),14),""),"(",""),")","-")," ","")</f>
        <v>253-884-5137</v>
      </c>
      <c r="F16" s="4" t="str">
        <f>TRIM(MID(A16,FIND(" ",A16,FIND(REPLACE(H16,1,1,""),A16)+LEN(H16)-1),99))</f>
        <v>Longbranch</v>
      </c>
      <c r="G16" t="str">
        <f>TRIM(MID(A16,FIND("°",A16)-2,10))</f>
        <v>47° 12.6'</v>
      </c>
      <c r="H16" t="str">
        <f>"-"&amp;TRIM(MID(A16,FIND("°",A16,FIND("°",A16)+1)-4,12))</f>
        <v>-122° 45.3'</v>
      </c>
      <c r="I16">
        <f>_xlfn.IFNA(VLOOKUP(Table3[[#This Row],[Yacht Club]],Sheet2!$A$2:$E$76,5,FALSE),"")</f>
        <v>13</v>
      </c>
      <c r="J16" t="s">
        <v>70</v>
      </c>
      <c r="K16" t="str">
        <f>VLOOKUP(Table3[[#This Row],[Yacht Club]],Sheet2!$A$2:$E$76,4,FALSE)</f>
        <v>Puget Sound South</v>
      </c>
      <c r="L16" t="str">
        <f>MID(A16,LEN(B16)+3,FIND(")",A16)-LEN(B16)-3)</f>
        <v>www.carlingyachtclub.org</v>
      </c>
      <c r="M16" s="8">
        <f>IF(ISERR(FIND("*",A16)),,"X")</f>
        <v>0</v>
      </c>
      <c r="N16" t="s">
        <v>133</v>
      </c>
    </row>
    <row r="17" spans="1:14" x14ac:dyDescent="0.75">
      <c r="A17" s="3" t="s">
        <v>226</v>
      </c>
      <c r="B17" t="str">
        <f t="shared" si="0"/>
        <v>Cathlamet</v>
      </c>
      <c r="C17" t="str">
        <f>Table3[[#This Row],[Yacht Club Raw]]&amp;IF(ISERR(FIND("Yacht Club",Table3[[#This Row],[Yacht Club Raw]],1)), " Yacht Club","")</f>
        <v>Cathlamet Yacht Club</v>
      </c>
      <c r="D17" t="str">
        <f>VLOOKUP(Table3[[#This Row],[Yacht Club]],Sheet2!$A$2:$E$76,2,FALSE)</f>
        <v>Cathlamet</v>
      </c>
      <c r="E17" s="7" t="str">
        <f>SUBSTITUTE(SUBSTITUTE(SUBSTITUTE(IFERROR(MID(A17,FIND("(",A17,FIND(L17,A17)),14),""),"(",""),")","-")," ","")</f>
        <v>360-795-3501</v>
      </c>
      <c r="F17" s="4" t="str">
        <f>TRIM(MID(A17,FIND(" ",A17,FIND(REPLACE(H17,1,1,""),A17)+LEN(H17)-1),99))</f>
        <v>Elochoman Slough</v>
      </c>
      <c r="G17" t="str">
        <f>TRIM(MID(A17,FIND("°",A17)-2,10))</f>
        <v>46° 12.3'</v>
      </c>
      <c r="H17" t="str">
        <f>"-"&amp;TRIM(MID(A17,FIND("°",A17,FIND("°",A17)+1)-4,12))</f>
        <v>-123° 23.3'</v>
      </c>
      <c r="I17">
        <f>_xlfn.IFNA(VLOOKUP(Table3[[#This Row],[Yacht Club]],Sheet2!$A$2:$E$76,5,FALSE),"")</f>
        <v>62</v>
      </c>
      <c r="J17" t="s">
        <v>20</v>
      </c>
      <c r="K17" t="str">
        <f>VLOOKUP(Table3[[#This Row],[Yacht Club]],Sheet2!$A$2:$E$76,4,FALSE)</f>
        <v>Columbia River</v>
      </c>
      <c r="L17" t="str">
        <f>MID(A17,LEN(B17)+3,FIND(")",A17)-LEN(B17)-3)</f>
        <v>www.cathlametyachtclub.org</v>
      </c>
      <c r="M17" s="8">
        <f>IF(ISERR(FIND("*",A17)),,"X")</f>
        <v>0</v>
      </c>
      <c r="N17" t="s">
        <v>133</v>
      </c>
    </row>
    <row r="18" spans="1:14" x14ac:dyDescent="0.75">
      <c r="A18" s="3" t="s">
        <v>227</v>
      </c>
      <c r="B18" t="str">
        <f t="shared" si="0"/>
        <v>Channel Islands</v>
      </c>
      <c r="C18" t="str">
        <f>Table3[[#This Row],[Yacht Club Raw]]&amp;IF(ISERR(FIND("Yacht Club",Table3[[#This Row],[Yacht Club Raw]],1)), " Yacht Club","")</f>
        <v>Channel Islands Yacht Club</v>
      </c>
      <c r="D18" t="str">
        <f>VLOOKUP(Table3[[#This Row],[Yacht Club]],Sheet2!$A$2:$E$76,2,FALSE)</f>
        <v>Oxnard</v>
      </c>
      <c r="E18" s="7" t="str">
        <f>SUBSTITUTE(SUBSTITUTE(SUBSTITUTE(IFERROR(MID(A18,FIND("(",A18,FIND(L18,A18)),14),""),"(",""),")","-")," ","")</f>
        <v>805-985-2492</v>
      </c>
      <c r="F18" s="4" t="str">
        <f>TRIM(MID(A18,FIND(" ",A18,FIND(REPLACE(H18,1,1,""),A18)+LEN(H18)-1),99))</f>
        <v>Channel Is. Hbr. Marina, CA</v>
      </c>
      <c r="G18" t="str">
        <f>TRIM(MID(A18,FIND("°",A18)-2,10))</f>
        <v>34° 09.8'</v>
      </c>
      <c r="H18" t="str">
        <f>"-"&amp;TRIM(MID(A18,FIND("°",A18,FIND("°",A18)+1)-4,12))</f>
        <v>-119° 13.6'</v>
      </c>
      <c r="I18">
        <f>_xlfn.IFNA(VLOOKUP(Table3[[#This Row],[Yacht Club]],Sheet2!$A$2:$E$76,5,FALSE),"")</f>
        <v>911</v>
      </c>
      <c r="J18" t="s">
        <v>118</v>
      </c>
      <c r="K18" t="str">
        <f>VLOOKUP(Table3[[#This Row],[Yacht Club]],Sheet2!$A$2:$E$76,4,FALSE)</f>
        <v>Southern California</v>
      </c>
      <c r="L18" t="str">
        <f>MID(A18,LEN(B18)+3,FIND(")",A18)-LEN(B18)-3)</f>
        <v>ciyc.com</v>
      </c>
      <c r="M18" s="8">
        <f>IF(ISERR(FIND("*",A18)),,"X")</f>
        <v>0</v>
      </c>
      <c r="N18" t="s">
        <v>133</v>
      </c>
    </row>
    <row r="19" spans="1:14" hidden="1" x14ac:dyDescent="0.75">
      <c r="A19" s="3" t="s">
        <v>123</v>
      </c>
      <c r="B19" t="str">
        <f t="shared" si="0"/>
        <v>Clover Island</v>
      </c>
      <c r="C19" t="str">
        <f>Table3[[#This Row],[Yacht Club Raw]]&amp;IF(ISERR(FIND("Yacht Club",Table3[[#This Row],[Yacht Club Raw]],1)), " Yacht Club","")</f>
        <v>Clover Island Yacht Club</v>
      </c>
      <c r="D19" t="e">
        <f>VLOOKUP(Table3[[#This Row],[Yacht Club]],Sheet2!$A$2:$E$76,2,FALSE)</f>
        <v>#N/A</v>
      </c>
      <c r="E19" s="7" t="str">
        <f>SUBSTITUTE(SUBSTITUTE(SUBSTITUTE(IFERROR(MID(A19,FIND("(",A19,FIND(L19,A19)),14),""),"(",""),")","-")," ","")</f>
        <v>509-205-9580</v>
      </c>
      <c r="F19" s="4" t="str">
        <f>TRIM(MID(A19,FIND(" ",A19,FIND(REPLACE(H19,1,1,""),A19)+LEN(H19)-1),99))</f>
        <v>Kennewick</v>
      </c>
      <c r="G19" t="str">
        <f t="shared" si="1"/>
        <v>46º12.9' 1</v>
      </c>
      <c r="H19" t="str">
        <f t="shared" si="2"/>
        <v>-119º06.7 '</v>
      </c>
      <c r="I19" t="str">
        <f>_xlfn.IFNA(VLOOKUP(Table3[[#This Row],[Yacht Club]],Sheet2!$A$2:$E$76,5,FALSE),"")</f>
        <v/>
      </c>
      <c r="J19" t="s">
        <v>20</v>
      </c>
      <c r="L19" t="str">
        <f>MID(A19,LEN(B19)+3,FIND(")",A19)-LEN(B19)-3)</f>
        <v>www.cloverislandyachtclub.com</v>
      </c>
      <c r="M19" s="8">
        <f>IF(ISERR(FIND("*",A19)),,"X")</f>
        <v>0</v>
      </c>
    </row>
    <row r="20" spans="1:14" hidden="1" x14ac:dyDescent="0.75">
      <c r="A20" s="3" t="s">
        <v>122</v>
      </c>
      <c r="B20" t="str">
        <f t="shared" si="0"/>
        <v>Columbia River</v>
      </c>
      <c r="C20" t="str">
        <f>Table3[[#This Row],[Yacht Club Raw]]&amp;IF(ISERR(FIND("Yacht Club",Table3[[#This Row],[Yacht Club Raw]],1)), " Yacht Club","")</f>
        <v>Columbia River Yacht Club</v>
      </c>
      <c r="D20" t="e">
        <f>VLOOKUP(Table3[[#This Row],[Yacht Club]],Sheet2!$A$2:$E$76,2,FALSE)</f>
        <v>#N/A</v>
      </c>
      <c r="E20" s="7" t="str">
        <f>SUBSTITUTE(SUBSTITUTE(SUBSTITUTE(IFERROR(MID(A20,FIND("(",A20,FIND(L20,A20)),14),""),"(",""),")","-")," ","")</f>
        <v>503-289-6561</v>
      </c>
      <c r="F20" s="4" t="str">
        <f>TRIM(MID(A20,FIND(" ",A20,FIND(REPLACE(H20,1,1,""),A20)+LEN(H20)-1),99))</f>
        <v>Tomahawk Island</v>
      </c>
      <c r="G20" t="str">
        <f t="shared" si="1"/>
        <v>45º 36.6'</v>
      </c>
      <c r="H20" t="str">
        <f t="shared" si="2"/>
        <v>-122º 39.8'</v>
      </c>
      <c r="I20" t="str">
        <f>_xlfn.IFNA(VLOOKUP(Table3[[#This Row],[Yacht Club]],Sheet2!$A$2:$E$76,5,FALSE),"")</f>
        <v/>
      </c>
      <c r="J20" t="s">
        <v>20</v>
      </c>
      <c r="L20" t="str">
        <f>MID(A20,LEN(B20)+3,FIND(")",A20)-LEN(B20)-3)</f>
        <v>www.cryc.com</v>
      </c>
      <c r="M20" s="8">
        <f>IF(ISERR(FIND("*",A20)),,"X")</f>
        <v>0</v>
      </c>
    </row>
    <row r="21" spans="1:14" x14ac:dyDescent="0.75">
      <c r="A21" s="3" t="s">
        <v>228</v>
      </c>
      <c r="B21" t="str">
        <f t="shared" si="0"/>
        <v>Corinthian Yacht Club of Bellingham</v>
      </c>
      <c r="C21" t="str">
        <f>Table3[[#This Row],[Yacht Club Raw]]&amp;IF(ISERR(FIND("Yacht Club",Table3[[#This Row],[Yacht Club Raw]],1)), " Yacht Club","")</f>
        <v>Corinthian Yacht Club of Bellingham</v>
      </c>
      <c r="D21" t="str">
        <f>VLOOKUP(Table3[[#This Row],[Yacht Club]],Sheet2!$A$2:$E$76,2,FALSE)</f>
        <v>Bellingham</v>
      </c>
      <c r="E21" s="7" t="str">
        <f>SUBSTITUTE(SUBSTITUTE(SUBSTITUTE(IFERROR(MID(A21,FIND("(",A21,FIND(L21,A21)),14),""),"(",""),")","-")," ","")</f>
        <v>360-676-2542</v>
      </c>
      <c r="F21" s="4" t="str">
        <f>TRIM(MID(A21,FIND(" ",A21,FIND(REPLACE(H21,1,1,""),A21)+LEN(H21)-1),99))</f>
        <v>Squalicum Harbor</v>
      </c>
      <c r="G21" t="str">
        <f>TRIM(MID(A21,FIND("°",A21)-2,10))</f>
        <v>48° 45.3'</v>
      </c>
      <c r="H21" t="str">
        <f>"-"&amp;TRIM(MID(A21,FIND("°",A21,FIND("°",A21)+1)-4,12))</f>
        <v>-122° 30.8'</v>
      </c>
      <c r="I21">
        <f>_xlfn.IFNA(VLOOKUP(Table3[[#This Row],[Yacht Club]],Sheet2!$A$2:$E$76,5,FALSE),"")</f>
        <v>120</v>
      </c>
      <c r="J21" t="s">
        <v>87</v>
      </c>
      <c r="K21" t="str">
        <f>VLOOKUP(Table3[[#This Row],[Yacht Club]],Sheet2!$A$2:$E$76,4,FALSE)</f>
        <v>Northern Inland Waters</v>
      </c>
      <c r="L21" t="str">
        <f>MID(A21,LEN(B21)+3,FIND(")",A21)-LEN(B21)-3)</f>
        <v>www.cycbellingham.org</v>
      </c>
      <c r="M21" s="8">
        <f>IF(ISERR(FIND("*",A21)),,"X")</f>
        <v>0</v>
      </c>
      <c r="N21" t="s">
        <v>133</v>
      </c>
    </row>
    <row r="22" spans="1:14" x14ac:dyDescent="0.75">
      <c r="A22" s="3" t="s">
        <v>229</v>
      </c>
      <c r="B22" t="str">
        <f t="shared" si="0"/>
        <v>Corinthian Yacht Club of Edmonds</v>
      </c>
      <c r="C22" t="str">
        <f>Table3[[#This Row],[Yacht Club Raw]]&amp;IF(ISERR(FIND("Yacht Club",Table3[[#This Row],[Yacht Club Raw]],1)), " Yacht Club","")</f>
        <v>Corinthian Yacht Club of Edmonds</v>
      </c>
      <c r="D22" t="str">
        <f>VLOOKUP(Table3[[#This Row],[Yacht Club]],Sheet2!$A$2:$E$76,2,FALSE)</f>
        <v>Edmonds</v>
      </c>
      <c r="E22" s="7" t="str">
        <f>SUBSTITUTE(SUBSTITUTE(SUBSTITUTE(IFERROR(MID(A22,FIND("(",A22,FIND(L22,A22)),14),""),"(",""),")","-")," ","")</f>
        <v>425-744-6308</v>
      </c>
      <c r="F22" s="4" t="str">
        <f>TRIM(MID(A22,FIND(" ",A22,FIND(REPLACE(H22,1,1,""),A22)+LEN(H22)-1),99))</f>
        <v>Port of Edmonds</v>
      </c>
      <c r="G22" t="str">
        <f>TRIM(MID(A22,FIND("°",A22)-2,10))</f>
        <v>47° 48.6'</v>
      </c>
      <c r="H22" t="str">
        <f>"-"&amp;TRIM(MID(A22,FIND("°",A22,FIND("°",A22)+1)-4,12))</f>
        <v>-122° 23.5'</v>
      </c>
      <c r="I22">
        <f>_xlfn.IFNA(VLOOKUP(Table3[[#This Row],[Yacht Club]],Sheet2!$A$2:$E$76,5,FALSE),"")</f>
        <v>58</v>
      </c>
      <c r="J22" t="s">
        <v>87</v>
      </c>
      <c r="K22" t="str">
        <f>VLOOKUP(Table3[[#This Row],[Yacht Club]],Sheet2!$A$2:$E$76,4,FALSE)</f>
        <v>Puget Sound North</v>
      </c>
      <c r="L22" t="str">
        <f>MID(A22,LEN(B22)+3,FIND(")",A22)-LEN(B22)-3)</f>
        <v>www.cycedmonds.org</v>
      </c>
      <c r="M22" s="8">
        <f>IF(ISERR(FIND("*",A22)),,"X")</f>
        <v>0</v>
      </c>
      <c r="N22" t="s">
        <v>133</v>
      </c>
    </row>
    <row r="23" spans="1:14" x14ac:dyDescent="0.75">
      <c r="A23" s="3" t="s">
        <v>230</v>
      </c>
      <c r="B23" t="str">
        <f t="shared" si="0"/>
        <v>Corinthian Yacht Club of Seattle</v>
      </c>
      <c r="C23" t="str">
        <f>Table3[[#This Row],[Yacht Club Raw]]&amp;IF(ISERR(FIND("Yacht Club",Table3[[#This Row],[Yacht Club Raw]],1)), " Yacht Club","")</f>
        <v>Corinthian Yacht Club of Seattle</v>
      </c>
      <c r="D23" t="str">
        <f>VLOOKUP(Table3[[#This Row],[Yacht Club]],Sheet2!$A$2:$E$76,2,FALSE)</f>
        <v>Seattle</v>
      </c>
      <c r="E23" s="7" t="str">
        <f>SUBSTITUTE(SUBSTITUTE(SUBSTITUTE(IFERROR(MID(A23,FIND("(",A23,FIND(L23,A23)),14),""),"(",""),")","-")," ","")</f>
        <v>206-601-4089</v>
      </c>
      <c r="F23" s="4" t="str">
        <f>TRIM(MID(A23,FIND(" ",A23,FIND(REPLACE(H23,1,1,""),A23)+LEN(H23)-1),99))</f>
        <v>Shilshole Marina</v>
      </c>
      <c r="G23" t="str">
        <f>TRIM(MID(A23,FIND("°",A23)-2,10))</f>
        <v>47° 41.1'</v>
      </c>
      <c r="H23" t="str">
        <f>"-"&amp;TRIM(MID(A23,FIND("°",A23,FIND("°",A23)+1)-4,12))</f>
        <v>-122° 24.2'</v>
      </c>
      <c r="I23">
        <f>_xlfn.IFNA(VLOOKUP(Table3[[#This Row],[Yacht Club]],Sheet2!$A$2:$E$76,5,FALSE),"")</f>
        <v>50</v>
      </c>
      <c r="J23" t="s">
        <v>68</v>
      </c>
      <c r="K23" t="str">
        <f>VLOOKUP(Table3[[#This Row],[Yacht Club]],Sheet2!$A$2:$E$76,4,FALSE)</f>
        <v>Seattle Area</v>
      </c>
      <c r="L23" t="str">
        <f>MID(A23,LEN(B23)+3,FIND(")",A23)-LEN(B23)-3)</f>
        <v>www.cycseattle.org</v>
      </c>
      <c r="M23" s="8">
        <f>IF(ISERR(FIND("*",A23)),,"X")</f>
        <v>0</v>
      </c>
      <c r="N23" t="s">
        <v>133</v>
      </c>
    </row>
    <row r="24" spans="1:14" x14ac:dyDescent="0.75">
      <c r="A24" s="3" t="s">
        <v>231</v>
      </c>
      <c r="B24" t="str">
        <f t="shared" si="0"/>
        <v>Corinthian Yacht Club of Tacoma</v>
      </c>
      <c r="C24" t="str">
        <f>Table3[[#This Row],[Yacht Club Raw]]&amp;IF(ISERR(FIND("Yacht Club",Table3[[#This Row],[Yacht Club Raw]],1)), " Yacht Club","")</f>
        <v>Corinthian Yacht Club of Tacoma</v>
      </c>
      <c r="D24" t="str">
        <f>VLOOKUP(Table3[[#This Row],[Yacht Club]],Sheet2!$A$2:$E$76,2,FALSE)</f>
        <v>Tacoma</v>
      </c>
      <c r="E24" s="7" t="str">
        <f>SUBSTITUTE(SUBSTITUTE(SUBSTITUTE(IFERROR(MID(A24,FIND("(",A24,FIND(L24,A24)),14),""),"(",""),")","-")," ","")</f>
        <v>253-572-2524</v>
      </c>
      <c r="F24" s="4" t="str">
        <f>TRIM(MID(A24,FIND(" ",A24,FIND(REPLACE(H24,1,1,""),A24)+LEN(H24)-1),99))</f>
        <v>Tyee Marina</v>
      </c>
      <c r="G24" t="str">
        <f>TRIM(MID(A24,FIND("°",A24)-2,10))</f>
        <v>47° 14.7'</v>
      </c>
      <c r="H24" t="str">
        <f>"-"&amp;TRIM(MID(A24,FIND("°",A24,FIND("°",A24)+1)-4,12))</f>
        <v>-122° 26.0'</v>
      </c>
      <c r="I24">
        <f>_xlfn.IFNA(VLOOKUP(Table3[[#This Row],[Yacht Club]],Sheet2!$A$2:$E$76,5,FALSE),"")</f>
        <v>26</v>
      </c>
      <c r="J24" t="s">
        <v>68</v>
      </c>
      <c r="K24" t="str">
        <f>VLOOKUP(Table3[[#This Row],[Yacht Club]],Sheet2!$A$2:$E$76,4,FALSE)</f>
        <v>Puget Sound South</v>
      </c>
      <c r="L24" t="str">
        <f>MID(A24,LEN(B24)+3,FIND(")",A24)-LEN(B24)-3)</f>
        <v>www.cyct.com</v>
      </c>
      <c r="M24" s="8">
        <f>IF(ISERR(FIND("*",A24)),,"X")</f>
        <v>0</v>
      </c>
      <c r="N24" t="s">
        <v>133</v>
      </c>
    </row>
    <row r="25" spans="1:14" x14ac:dyDescent="0.75">
      <c r="A25" s="3" t="s">
        <v>232</v>
      </c>
      <c r="B25" t="str">
        <f t="shared" si="0"/>
        <v>West Sound Corinthian Yacht Club</v>
      </c>
      <c r="C25" t="str">
        <f>Table3[[#This Row],[Yacht Club Raw]]&amp;IF(ISERR(FIND("Yacht Club",Table3[[#This Row],[Yacht Club Raw]],1)), " Yacht Club","")</f>
        <v>West Sound Corinthian Yacht Club</v>
      </c>
      <c r="D25" t="str">
        <f>VLOOKUP(Table3[[#This Row],[Yacht Club]],Sheet2!$A$2:$E$76,2,FALSE)</f>
        <v>Port Orchard</v>
      </c>
      <c r="E25" s="7" t="str">
        <f>SUBSTITUTE(SUBSTITUTE(SUBSTITUTE(IFERROR(MID(A25,FIND("(",A25,FIND(L25,A25)),14),""),"(",""),")","-")," ","")</f>
        <v>360-876-5535</v>
      </c>
      <c r="F25" s="4" t="str">
        <f>TRIM(MID(A25,FIND(" ",A25,FIND(REPLACE(H25,1,1,""),A25)+LEN(H25)-1),99))</f>
        <v>Port Orchard Marina</v>
      </c>
      <c r="G25" t="str">
        <f>TRIM(MID(A25,FIND("°",A25)-2,10))</f>
        <v>47° 32.7'</v>
      </c>
      <c r="H25" t="str">
        <f>"-"&amp;TRIM(MID(A25,FIND("°",A25,FIND("°",A25)+1)-4,12))</f>
        <v>-122° 38.4'</v>
      </c>
      <c r="I25">
        <f>_xlfn.IFNA(VLOOKUP(Table3[[#This Row],[Yacht Club]],Sheet2!$A$2:$E$76,5,FALSE),"")</f>
        <v>37</v>
      </c>
      <c r="J25" t="s">
        <v>68</v>
      </c>
      <c r="K25" t="str">
        <f>VLOOKUP(Table3[[#This Row],[Yacht Club]],Sheet2!$A$2:$E$76,4,FALSE)</f>
        <v>Puget Sound North</v>
      </c>
      <c r="L25" t="str">
        <f>MID(A25,LEN(B25)+3,FIND(")",A25)-LEN(B25)-3)</f>
        <v>www.wscyc.net</v>
      </c>
      <c r="M25" s="8">
        <f>IF(ISERR(FIND("*",A25)),,"X")</f>
        <v>0</v>
      </c>
      <c r="N25" t="s">
        <v>133</v>
      </c>
    </row>
    <row r="26" spans="1:14" hidden="1" x14ac:dyDescent="0.75">
      <c r="A26" s="3" t="s">
        <v>127</v>
      </c>
      <c r="B26" t="str">
        <f t="shared" si="0"/>
        <v>Coronado Cays</v>
      </c>
      <c r="C26" t="str">
        <f>Table3[[#This Row],[Yacht Club Raw]]&amp;IF(ISERR(FIND("Yacht Club",Table3[[#This Row],[Yacht Club Raw]],1)), " Yacht Club","")</f>
        <v>Coronado Cays Yacht Club</v>
      </c>
      <c r="D26" t="e">
        <f>VLOOKUP(Table3[[#This Row],[Yacht Club]],Sheet2!$A$2:$E$76,2,FALSE)</f>
        <v>#N/A</v>
      </c>
      <c r="E26" s="7" t="str">
        <f>SUBSTITUTE(SUBSTITUTE(SUBSTITUTE(IFERROR(MID(A26,FIND("(",A26,FIND(L26,A26)),14),""),"(",""),")","-")," ","")</f>
        <v>619-723-9551</v>
      </c>
      <c r="F26" s="4" t="str">
        <f>TRIM(MID(A26,FIND(" ",A26,FIND(REPLACE(H26,1,1,""),A26)+LEN(H26)-1),99))</f>
        <v>CA</v>
      </c>
      <c r="G26" t="str">
        <f t="shared" si="1"/>
        <v>32º 37.5 1</v>
      </c>
      <c r="H26" t="str">
        <f t="shared" si="2"/>
        <v>-117º 7.8' C</v>
      </c>
      <c r="I26" t="str">
        <f>_xlfn.IFNA(VLOOKUP(Table3[[#This Row],[Yacht Club]],Sheet2!$A$2:$E$76,5,FALSE),"")</f>
        <v/>
      </c>
      <c r="J26" t="s">
        <v>118</v>
      </c>
      <c r="L26" t="str">
        <f>MID(A26,LEN(B26)+3,FIND(")",A26)-LEN(B26)-3)</f>
        <v>www.ccyc.org</v>
      </c>
      <c r="M26" s="8" t="str">
        <f>IF(ISERR(FIND("*",A26)),,"X")</f>
        <v>X</v>
      </c>
    </row>
    <row r="27" spans="1:14" x14ac:dyDescent="0.75">
      <c r="A27" s="3" t="s">
        <v>233</v>
      </c>
      <c r="B27" t="str">
        <f t="shared" si="0"/>
        <v>Crescent Beach</v>
      </c>
      <c r="C27" t="str">
        <f>Table3[[#This Row],[Yacht Club Raw]]&amp;IF(ISERR(FIND("Yacht Club",Table3[[#This Row],[Yacht Club Raw]],1)), " Yacht Club","")</f>
        <v>Crescent Beach Yacht Club</v>
      </c>
      <c r="D27" t="str">
        <f>VLOOKUP(Table3[[#This Row],[Yacht Club]],Sheet2!$A$2:$E$76,2,FALSE)</f>
        <v>South Surrey</v>
      </c>
      <c r="E27" s="7" t="str">
        <f>SUBSTITUTE(SUBSTITUTE(SUBSTITUTE(IFERROR(MID(A27,FIND("(",A27,FIND(L27,A27)),14),""),"(",""),")","-")," ","")</f>
        <v>604-538-9666</v>
      </c>
      <c r="F27" s="4" t="str">
        <f>TRIM(MID(A27,FIND(" ",A27,FIND(REPLACE(H27,1,1,""),A27)+LEN(H27)-1),99))</f>
        <v>Crescent Beach Marina, BC</v>
      </c>
      <c r="G27" t="str">
        <f>TRIM(MID(A27,FIND("°",A27)-2,10))</f>
        <v>49° 03.4'</v>
      </c>
      <c r="H27" t="str">
        <f>"-"&amp;TRIM(MID(A27,FIND("°",A27,FIND("°",A27)+1)-4,12))</f>
        <v>-122° 52.1'</v>
      </c>
      <c r="I27">
        <f>_xlfn.IFNA(VLOOKUP(Table3[[#This Row],[Yacht Club]],Sheet2!$A$2:$E$76,5,FALSE),"")</f>
        <v>139</v>
      </c>
      <c r="J27" t="s">
        <v>104</v>
      </c>
      <c r="K27" t="str">
        <f>VLOOKUP(Table3[[#This Row],[Yacht Club]],Sheet2!$A$2:$E$76,4,FALSE)</f>
        <v>Vancouver Area</v>
      </c>
      <c r="L27" t="str">
        <f>MID(A27,LEN(B27)+3,FIND(")",A27)-LEN(B27)-3)</f>
        <v>www.cbyc.info</v>
      </c>
      <c r="M27" s="8">
        <f>IF(ISERR(FIND("*",A27)),,"X")</f>
        <v>0</v>
      </c>
      <c r="N27" t="s">
        <v>133</v>
      </c>
    </row>
    <row r="28" spans="1:14" x14ac:dyDescent="0.75">
      <c r="A28" s="3" t="s">
        <v>234</v>
      </c>
      <c r="B28" t="str">
        <f t="shared" si="0"/>
        <v>Dagmars</v>
      </c>
      <c r="C28" t="str">
        <f>Table3[[#This Row],[Yacht Club Raw]]&amp;IF(ISERR(FIND("Yacht Club",Table3[[#This Row],[Yacht Club Raw]],1)), " Yacht Club","")</f>
        <v>Dagmars Yacht Club</v>
      </c>
      <c r="D28" t="str">
        <f>VLOOKUP(Table3[[#This Row],[Yacht Club]],Sheet2!$A$2:$E$76,2,FALSE)</f>
        <v>Everett</v>
      </c>
      <c r="E28" s="7" t="str">
        <f>SUBSTITUTE(SUBSTITUTE(SUBSTITUTE(IFERROR(MID(A28,FIND("(",A28,FIND(L28,A28)),14),""),"(",""),")","-")," ","")</f>
        <v>425-745-2275</v>
      </c>
      <c r="F28" s="4" t="str">
        <f>TRIM(MID(A28,FIND(" ",A28,FIND(REPLACE(H28,1,1,""),A28)+LEN(H28)-1),99))</f>
        <v>Snohomish River</v>
      </c>
      <c r="G28" t="str">
        <f>TRIM(MID(A28,FIND("°",A28)-2,10))</f>
        <v>48° 00.8'</v>
      </c>
      <c r="H28" t="str">
        <f>"-"&amp;TRIM(MID(A28,FIND("°",A28,FIND("°",A28)+1)-4,12))</f>
        <v>-122° 10.8'</v>
      </c>
      <c r="I28">
        <f>_xlfn.IFNA(VLOOKUP(Table3[[#This Row],[Yacht Club]],Sheet2!$A$2:$E$76,5,FALSE),"")</f>
        <v>75</v>
      </c>
      <c r="J28" t="s">
        <v>87</v>
      </c>
      <c r="K28" t="str">
        <f>VLOOKUP(Table3[[#This Row],[Yacht Club]],Sheet2!$A$2:$E$76,4,FALSE)</f>
        <v>Whidbey &amp; Everett</v>
      </c>
      <c r="L28" t="str">
        <f>MID(A28,LEN(B28)+3,FIND(")",A28)-LEN(B28)-3)</f>
        <v>www.dagmars.org</v>
      </c>
      <c r="M28" s="8">
        <f>IF(ISERR(FIND("*",A28)),,"X")</f>
        <v>0</v>
      </c>
      <c r="N28" t="s">
        <v>133</v>
      </c>
    </row>
    <row r="29" spans="1:14" x14ac:dyDescent="0.75">
      <c r="A29" s="3" t="s">
        <v>235</v>
      </c>
      <c r="B29" t="str">
        <f t="shared" si="0"/>
        <v>Day Island</v>
      </c>
      <c r="C29" t="str">
        <f>Table3[[#This Row],[Yacht Club Raw]]&amp;IF(ISERR(FIND("Yacht Club",Table3[[#This Row],[Yacht Club Raw]],1)), " Yacht Club","")</f>
        <v>Day Island Yacht Club</v>
      </c>
      <c r="D29" t="str">
        <f>VLOOKUP(Table3[[#This Row],[Yacht Club]],Sheet2!$A$2:$E$76,2,FALSE)</f>
        <v>University Place</v>
      </c>
      <c r="E29" s="7" t="str">
        <f>SUBSTITUTE(SUBSTITUTE(SUBSTITUTE(IFERROR(MID(A29,FIND("(",A29,FIND(L29,A29)),14),""),"(",""),")","-")," ","")</f>
        <v>509-304-8812</v>
      </c>
      <c r="F29" s="4" t="str">
        <f>TRIM(MID(A29,FIND(" ",A29,FIND(REPLACE(H29,1,1,""),A29)+LEN(H29)-1),99))</f>
        <v>Day Island Marina</v>
      </c>
      <c r="G29" t="str">
        <f>TRIM(MID(A29,FIND("°",A29)-2,10))</f>
        <v>47° 14.4'</v>
      </c>
      <c r="H29" t="str">
        <f>"-"&amp;TRIM(MID(A29,FIND("°",A29,FIND("°",A29)+1)-4,12))</f>
        <v>-122° 33.5'</v>
      </c>
      <c r="I29">
        <f>_xlfn.IFNA(VLOOKUP(Table3[[#This Row],[Yacht Club]],Sheet2!$A$2:$E$76,5,FALSE),"")</f>
        <v>21</v>
      </c>
      <c r="J29" t="s">
        <v>70</v>
      </c>
      <c r="K29" t="str">
        <f>VLOOKUP(Table3[[#This Row],[Yacht Club]],Sheet2!$A$2:$E$76,4,FALSE)</f>
        <v>Puget Sound South</v>
      </c>
      <c r="L29" t="str">
        <f>MID(A29,LEN(B29)+3,FIND(")",A29)-LEN(B29)-3)</f>
        <v>www.dayislandyc.org</v>
      </c>
      <c r="M29" s="8">
        <f>IF(ISERR(FIND("*",A29)),,"X")</f>
        <v>0</v>
      </c>
      <c r="N29" t="s">
        <v>133</v>
      </c>
    </row>
    <row r="30" spans="1:14" x14ac:dyDescent="0.75">
      <c r="A30" s="3" t="s">
        <v>236</v>
      </c>
      <c r="B30" t="str">
        <f t="shared" si="0"/>
        <v>Deep Bay</v>
      </c>
      <c r="C30" t="str">
        <f>Table3[[#This Row],[Yacht Club Raw]]&amp;IF(ISERR(FIND("Yacht Club",Table3[[#This Row],[Yacht Club Raw]],1)), " Yacht Club","")</f>
        <v>Deep Bay Yacht Club</v>
      </c>
      <c r="D30" t="str">
        <f>VLOOKUP(Table3[[#This Row],[Yacht Club]],Sheet2!$A$2:$E$76,2,FALSE)</f>
        <v>Bowser</v>
      </c>
      <c r="E30" s="7" t="str">
        <f>SUBSTITUTE(SUBSTITUTE(SUBSTITUTE(IFERROR(MID(A30,FIND("(",A30,FIND(L30,A30)),14),""),"(",""),")","-")," ","")</f>
        <v>250-757-8663</v>
      </c>
      <c r="F30" s="4" t="str">
        <f>TRIM(MID(A30,FIND(" ",A30,FIND(REPLACE(H30,1,1,""),A30)+LEN(H30)-1),99))</f>
        <v>Deep Bay, BC</v>
      </c>
      <c r="G30" t="str">
        <f>TRIM(MID(A30,FIND("°",A30)-2,10))</f>
        <v>49° 28.0'</v>
      </c>
      <c r="H30" t="str">
        <f>"-"&amp;TRIM(MID(A30,FIND("°",A30,FIND("°",A30)+1)-4,12))</f>
        <v>-124° 43.6’</v>
      </c>
      <c r="I30">
        <f>_xlfn.IFNA(VLOOKUP(Table3[[#This Row],[Yacht Club]],Sheet2!$A$2:$E$76,5,FALSE),"")</f>
        <v>187</v>
      </c>
      <c r="J30" t="s">
        <v>104</v>
      </c>
      <c r="K30" t="str">
        <f>VLOOKUP(Table3[[#This Row],[Yacht Club]],Sheet2!$A$2:$E$76,4,FALSE)</f>
        <v>BC Islands</v>
      </c>
      <c r="L30" t="str">
        <f>MID(A30,LEN(B30)+3,FIND(")",A30)-LEN(B30)-3)</f>
        <v>www.dbyc.ca</v>
      </c>
      <c r="M30" s="8">
        <f>IF(ISERR(FIND("*",A30)),,"X")</f>
        <v>0</v>
      </c>
      <c r="N30" t="s">
        <v>133</v>
      </c>
    </row>
    <row r="31" spans="1:14" x14ac:dyDescent="0.75">
      <c r="A31" s="3" t="s">
        <v>237</v>
      </c>
      <c r="B31" s="3" t="str">
        <f t="shared" si="0"/>
        <v>Deer Harbor Yacht Club</v>
      </c>
      <c r="C31" t="str">
        <f>Table3[[#This Row],[Yacht Club Raw]]&amp;IF(ISERR(FIND("Yacht Club",Table3[[#This Row],[Yacht Club Raw]],1)), " Yacht Club","")</f>
        <v>Deer Harbor Yacht Club</v>
      </c>
      <c r="D31" t="str">
        <f>VLOOKUP(Table3[[#This Row],[Yacht Club]],Sheet2!$A$2:$E$76,2,FALSE)</f>
        <v>Deer Harbor</v>
      </c>
      <c r="E31" s="7" t="str">
        <f>SUBSTITUTE(SUBSTITUTE(SUBSTITUTE(IFERROR(MID(A31,FIND("(",A31,FIND(L31,A31)),14),""),"(",""),")","-")," ","")</f>
        <v>360-376-3037</v>
      </c>
      <c r="F31" s="4" t="str">
        <f>TRIM(MID(A31,FIND(" ",A31,FIND(REPLACE(H31,1,1,""),A31)+LEN(H31)-1),99))</f>
        <v>W Deer Harbor Marina</v>
      </c>
      <c r="G31" t="str">
        <f>TRIM(MID(A31,FIND("°",A31)-2,10))</f>
        <v>48° 37.23'</v>
      </c>
      <c r="H31" t="str">
        <f>"-"&amp;TRIM(MID(A31,FIND("°",A31,FIND("°",A31)+1)-4,12))</f>
        <v>-123° 0.16'</v>
      </c>
      <c r="I31">
        <f>_xlfn.IFNA(VLOOKUP(Table3[[#This Row],[Yacht Club]],Sheet2!$A$2:$E$76,5,FALSE),"")</f>
        <v>109</v>
      </c>
      <c r="J31" t="s">
        <v>93</v>
      </c>
      <c r="K31" t="str">
        <f>VLOOKUP(Table3[[#This Row],[Yacht Club]],Sheet2!$A$2:$E$76,4,FALSE)</f>
        <v>Northern Inland Waters</v>
      </c>
      <c r="L31" t="str">
        <f>MID(A31,LEN(B31)+3,FIND(")",A31)-LEN(B31)-3)</f>
        <v>dhyc.org</v>
      </c>
      <c r="M31" s="8">
        <f>IF(ISERR(FIND("*",A31)),,"X")</f>
        <v>0</v>
      </c>
      <c r="N31" t="s">
        <v>133</v>
      </c>
    </row>
    <row r="32" spans="1:14" hidden="1" x14ac:dyDescent="0.75">
      <c r="A32" s="3" t="s">
        <v>125</v>
      </c>
      <c r="B32" t="str">
        <f t="shared" si="0"/>
        <v>Del Rey</v>
      </c>
      <c r="C32" t="str">
        <f>Table3[[#This Row],[Yacht Club Raw]]&amp;IF(ISERR(FIND("Yacht Club",Table3[[#This Row],[Yacht Club Raw]],1)), " Yacht Club","")</f>
        <v>Del Rey Yacht Club</v>
      </c>
      <c r="D32" t="e">
        <f>VLOOKUP(Table3[[#This Row],[Yacht Club]],Sheet2!$A$2:$E$76,2,FALSE)</f>
        <v>#N/A</v>
      </c>
      <c r="E32" s="7" t="str">
        <f>SUBSTITUTE(SUBSTITUTE(SUBSTITUTE(IFERROR(MID(A32,FIND("(",A32,FIND(L32,A32)),14),""),"(",""),")","-")," ","")</f>
        <v>310-823-4664</v>
      </c>
      <c r="F32" s="4" t="str">
        <f>TRIM(MID(A32,FIND(" ",A32,FIND(REPLACE(H32,1,1,""),A32)+LEN(H32)-1),99))</f>
        <v>Marina Del Rey</v>
      </c>
      <c r="G32" t="str">
        <f t="shared" si="1"/>
        <v>33º 57.5'</v>
      </c>
      <c r="H32" t="str">
        <f t="shared" si="2"/>
        <v>-118º 27.6'</v>
      </c>
      <c r="I32" t="str">
        <f>_xlfn.IFNA(VLOOKUP(Table3[[#This Row],[Yacht Club]],Sheet2!$A$2:$E$76,5,FALSE),"")</f>
        <v/>
      </c>
      <c r="J32" t="s">
        <v>118</v>
      </c>
      <c r="L32" t="str">
        <f>MID(A32,LEN(B32)+3,FIND(")",A32)-LEN(B32)-3)</f>
        <v>www.dryc.org</v>
      </c>
      <c r="M32" s="8">
        <f>IF(ISERR(FIND("*",A32)),,"X")</f>
        <v>0</v>
      </c>
    </row>
    <row r="33" spans="1:14" hidden="1" x14ac:dyDescent="0.75">
      <c r="A33" s="3" t="s">
        <v>69</v>
      </c>
      <c r="B33" t="str">
        <f t="shared" si="0"/>
        <v>Des Moines</v>
      </c>
      <c r="C33" t="str">
        <f>Table3[[#This Row],[Yacht Club Raw]]&amp;IF(ISERR(FIND("Yacht Club",Table3[[#This Row],[Yacht Club Raw]],1)), " Yacht Club","")</f>
        <v>Des Moines Yacht Club</v>
      </c>
      <c r="D33" t="e">
        <f>VLOOKUP(Table3[[#This Row],[Yacht Club]],Sheet2!$A$2:$E$76,2,FALSE)</f>
        <v>#N/A</v>
      </c>
      <c r="E33" s="7" t="str">
        <f>SUBSTITUTE(SUBSTITUTE(SUBSTITUTE(IFERROR(MID(A33,FIND("(",A33,FIND(L33,A33)),14),""),"(",""),")","-")," ","")</f>
        <v>206-878-7720</v>
      </c>
      <c r="F33" s="4" t="str">
        <f>TRIM(MID(A33,FIND(" ",A33,FIND(REPLACE(H33,1,1,""),A33)+LEN(H33)-1),99))</f>
        <v>Des Moines Marina</v>
      </c>
      <c r="G33" t="str">
        <f t="shared" si="1"/>
        <v>47º 24.1'</v>
      </c>
      <c r="H33" t="str">
        <f t="shared" si="2"/>
        <v>-122º 19.8'</v>
      </c>
      <c r="I33" t="str">
        <f>_xlfn.IFNA(VLOOKUP(Table3[[#This Row],[Yacht Club]],Sheet2!$A$2:$E$76,5,FALSE),"")</f>
        <v/>
      </c>
      <c r="J33" t="s">
        <v>68</v>
      </c>
      <c r="L33" t="str">
        <f>MID(A33,LEN(B33)+3,FIND(")",A33)-LEN(B33)-3)</f>
        <v>www.desmoinesyachtclub.com</v>
      </c>
      <c r="M33" s="8">
        <f>IF(ISERR(FIND("*",A33)),,"X")</f>
        <v>0</v>
      </c>
    </row>
    <row r="34" spans="1:14" x14ac:dyDescent="0.75">
      <c r="A34" s="3" t="s">
        <v>238</v>
      </c>
      <c r="B34" t="str">
        <f t="shared" si="0"/>
        <v>Duwamish</v>
      </c>
      <c r="C34" t="str">
        <f>Table3[[#This Row],[Yacht Club Raw]]&amp;IF(ISERR(FIND("Yacht Club",Table3[[#This Row],[Yacht Club Raw]],1)), " Yacht Club","")</f>
        <v>Duwamish Yacht Club</v>
      </c>
      <c r="D34" t="str">
        <f>VLOOKUP(Table3[[#This Row],[Yacht Club]],Sheet2!$A$2:$E$76,2,FALSE)</f>
        <v>Seattle</v>
      </c>
      <c r="E34" s="7" t="str">
        <f>SUBSTITUTE(SUBSTITUTE(SUBSTITUTE(IFERROR(MID(A34,FIND("(",A34,FIND(L34,A34)),14),""),"(",""),")","-")," ","")</f>
        <v>206-767-9330</v>
      </c>
      <c r="F34" s="4" t="str">
        <f>TRIM(MID(A34,FIND(" ",A34,FIND(REPLACE(H34,1,1,""),A34)+LEN(H34)-1),99))</f>
        <v>Duwamish River</v>
      </c>
      <c r="G34" t="str">
        <f>TRIM(MID(A34,FIND("°",A34)-2,10))</f>
        <v>49° 31.1'</v>
      </c>
      <c r="H34" t="str">
        <f>"-"&amp;TRIM(MID(A34,FIND("°",A34,FIND("°",A34)+1)-4,12))</f>
        <v>-122° 26.0'</v>
      </c>
      <c r="I34">
        <f>_xlfn.IFNA(VLOOKUP(Table3[[#This Row],[Yacht Club]],Sheet2!$A$2:$E$76,5,FALSE),"")</f>
        <v>43</v>
      </c>
      <c r="J34" t="s">
        <v>68</v>
      </c>
      <c r="K34" t="str">
        <f>VLOOKUP(Table3[[#This Row],[Yacht Club]],Sheet2!$A$2:$E$76,4,FALSE)</f>
        <v>Seattle Area</v>
      </c>
      <c r="L34" t="str">
        <f>MID(A34,LEN(B34)+3,FIND(")",A34)-LEN(B34)-3)</f>
        <v>duwamishyachtclub.com</v>
      </c>
      <c r="M34" s="8">
        <f>IF(ISERR(FIND("*",A34)),,"X")</f>
        <v>0</v>
      </c>
      <c r="N34" t="s">
        <v>133</v>
      </c>
    </row>
    <row r="35" spans="1:14" hidden="1" x14ac:dyDescent="0.75">
      <c r="A35" s="3" t="s">
        <v>132</v>
      </c>
      <c r="B35" t="str">
        <f t="shared" ref="B35:B66" si="3">LEFT(A35,FIND("(",TRIM(A35),1)-2)</f>
        <v>Eagle Harbor</v>
      </c>
      <c r="C35" t="str">
        <f>Table3[[#This Row],[Yacht Club Raw]]&amp;IF(ISERR(FIND("Yacht Club",Table3[[#This Row],[Yacht Club Raw]],1)), " Yacht Club","")</f>
        <v>Eagle Harbor Yacht Club</v>
      </c>
      <c r="D35" t="e">
        <f>VLOOKUP(Table3[[#This Row],[Yacht Club]],Sheet2!$A$2:$E$76,2,FALSE)</f>
        <v>#N/A</v>
      </c>
      <c r="E35" s="7" t="str">
        <f>SUBSTITUTE(SUBSTITUTE(SUBSTITUTE(IFERROR(MID(A35,FIND("(",A35,FIND(L35,A35)),14),""),"(",""),")","-")," ","")</f>
        <v>206-842-4202</v>
      </c>
      <c r="F35" s="4" t="str">
        <f>TRIM(MID(A35,FIND(" ",A35,FIND(REPLACE(H35,1,1,""),A35)+LEN(H35)-1),99))</f>
        <v>Winslow Wharf Marina</v>
      </c>
      <c r="G35" t="str">
        <f t="shared" ref="G35:G66" si="4">TRIM(MID(A35,FIND("º",A35)-2,10))</f>
        <v>47º 37.2'</v>
      </c>
      <c r="H35" t="str">
        <f t="shared" ref="H35:H66" si="5">"-"&amp;TRIM(MID(A35,FIND("º",A35,FIND("º",A35)+1)-4,12))</f>
        <v>-122º 31.2'</v>
      </c>
      <c r="I35" t="str">
        <f>_xlfn.IFNA(VLOOKUP(Table3[[#This Row],[Yacht Club]],Sheet2!$A$2:$E$76,5,FALSE),"")</f>
        <v/>
      </c>
      <c r="J35" t="s">
        <v>68</v>
      </c>
      <c r="L35" t="str">
        <f>MID(A35,LEN(B35)+3,FIND(")",A35)-LEN(B35)-3)</f>
        <v>www.eagleharboryachtclub.com</v>
      </c>
      <c r="M35" s="8">
        <f>IF(ISERR(FIND("*",A35)),,"X")</f>
        <v>0</v>
      </c>
    </row>
    <row r="36" spans="1:14" hidden="1" x14ac:dyDescent="0.75">
      <c r="A36" s="3" t="s">
        <v>82</v>
      </c>
      <c r="B36" t="str">
        <f t="shared" si="3"/>
        <v>Edmonds</v>
      </c>
      <c r="C36" t="str">
        <f>Table3[[#This Row],[Yacht Club Raw]]&amp;IF(ISERR(FIND("Yacht Club",Table3[[#This Row],[Yacht Club Raw]],1)), " Yacht Club","")</f>
        <v>Edmonds Yacht Club</v>
      </c>
      <c r="D36" t="e">
        <f>VLOOKUP(Table3[[#This Row],[Yacht Club]],Sheet2!$A$2:$E$76,2,FALSE)</f>
        <v>#N/A</v>
      </c>
      <c r="E36" s="7" t="str">
        <f>SUBSTITUTE(SUBSTITUTE(SUBSTITUTE(IFERROR(MID(A36,FIND("(",A36,FIND(L36,A36)),14),""),"(",""),")","-")," ","")</f>
        <v>425-775-4588</v>
      </c>
      <c r="F36" s="4" t="str">
        <f>TRIM(MID(A36,FIND(" ",A36,FIND(REPLACE(H36,1,1,""),A36)+LEN(H36)-1),99))</f>
        <v>Port of Edmonds</v>
      </c>
      <c r="G36" t="str">
        <f t="shared" si="4"/>
        <v>47º 48.6'</v>
      </c>
      <c r="H36" t="str">
        <f t="shared" si="5"/>
        <v>-122º 23.5'</v>
      </c>
      <c r="I36" t="str">
        <f>_xlfn.IFNA(VLOOKUP(Table3[[#This Row],[Yacht Club]],Sheet2!$A$2:$E$76,5,FALSE),"")</f>
        <v/>
      </c>
      <c r="J36" t="s">
        <v>87</v>
      </c>
      <c r="L36" t="str">
        <f>MID(A36,LEN(B36)+3,FIND(")",A36)-LEN(B36)-3)</f>
        <v>www.edmondsyachtclub.com</v>
      </c>
      <c r="M36" s="8">
        <f>IF(ISERR(FIND("*",A36)),,"X")</f>
        <v>0</v>
      </c>
    </row>
    <row r="37" spans="1:14" x14ac:dyDescent="0.75">
      <c r="A37" s="3" t="s">
        <v>239</v>
      </c>
      <c r="B37" t="str">
        <f t="shared" si="3"/>
        <v>Emerald Rose</v>
      </c>
      <c r="C37" t="str">
        <f>Table3[[#This Row],[Yacht Club Raw]]&amp;IF(ISERR(FIND("Yacht Club",Table3[[#This Row],[Yacht Club Raw]],1)), " Yacht Club","")</f>
        <v>Emerald Rose Yacht Club</v>
      </c>
      <c r="D37" t="str">
        <f>VLOOKUP(Table3[[#This Row],[Yacht Club]],Sheet2!$A$2:$E$76,2,FALSE)</f>
        <v>Seattle</v>
      </c>
      <c r="E37" s="7" t="str">
        <f>SUBSTITUTE(SUBSTITUTE(SUBSTITUTE(IFERROR(MID(A37,FIND("(",A37,FIND(L37,A37)),14),""),"(",""),")","-")," ","")</f>
        <v>360-425-7610</v>
      </c>
      <c r="F37" s="4" t="str">
        <f>TRIM(MID(A37,FIND(" ",A37,FIND(REPLACE(H37,1,1,""),A37)+LEN(H37)-1),99))</f>
        <v>Cornet Bay</v>
      </c>
      <c r="G37" t="str">
        <f>TRIM(MID(A37,FIND("°",A37)-2,10))</f>
        <v>48° 23.9'</v>
      </c>
      <c r="H37" t="str">
        <f>"-"&amp;TRIM(MID(A37,FIND("°",A37,FIND("°",A37)+1)-4,12))</f>
        <v>-122° 37.7'</v>
      </c>
      <c r="I37">
        <f>_xlfn.IFNA(VLOOKUP(Table3[[#This Row],[Yacht Club]],Sheet2!$A$2:$E$76,5,FALSE),"")</f>
        <v>94</v>
      </c>
      <c r="J37" t="s">
        <v>87</v>
      </c>
      <c r="K37" t="str">
        <f>VLOOKUP(Table3[[#This Row],[Yacht Club]],Sheet2!$A$2:$E$76,4,FALSE)</f>
        <v>Whidbey &amp; Everett</v>
      </c>
      <c r="L37" t="str">
        <f>MID(A37,LEN(B37)+3,FIND(")",A37)-LEN(B37)-3)</f>
        <v>www.emeraldroseyachtclub.org</v>
      </c>
      <c r="M37" s="8">
        <f>IF(ISERR(FIND("*",A37)),,"X")</f>
        <v>0</v>
      </c>
      <c r="N37" t="s">
        <v>133</v>
      </c>
    </row>
    <row r="38" spans="1:14" hidden="1" x14ac:dyDescent="0.75">
      <c r="A38" s="3" t="s">
        <v>110</v>
      </c>
      <c r="B38" t="str">
        <f t="shared" si="3"/>
        <v>Eugene</v>
      </c>
      <c r="C38" t="str">
        <f>Table3[[#This Row],[Yacht Club Raw]]&amp;IF(ISERR(FIND("Yacht Club",Table3[[#This Row],[Yacht Club Raw]],1)), " Yacht Club","")</f>
        <v>Eugene Yacht Club</v>
      </c>
      <c r="D38" t="e">
        <f>VLOOKUP(Table3[[#This Row],[Yacht Club]],Sheet2!$A$2:$E$76,2,FALSE)</f>
        <v>#N/A</v>
      </c>
      <c r="E38" s="7" t="str">
        <f>SUBSTITUTE(SUBSTITUTE(SUBSTITUTE(IFERROR(MID(A38,FIND("(",A38,FIND(L38,A38)),14),""),"(",""),")","-")," ","")</f>
        <v>541-485-6013</v>
      </c>
      <c r="F38" s="4" t="str">
        <f>TRIM(MID(A38,FIND(" ",A38,FIND(REPLACE(H38,1,1,""),A38)+LEN(H38)-1),99))</f>
        <v>Fern Ridge Reservoir, OR</v>
      </c>
      <c r="G38" t="str">
        <f t="shared" si="4"/>
        <v>44º 06.9'</v>
      </c>
      <c r="H38" t="str">
        <f t="shared" si="5"/>
        <v>-123º 18.8'</v>
      </c>
      <c r="I38" t="str">
        <f>_xlfn.IFNA(VLOOKUP(Table3[[#This Row],[Yacht Club]],Sheet2!$A$2:$E$76,5,FALSE),"")</f>
        <v/>
      </c>
      <c r="J38" t="s">
        <v>20</v>
      </c>
      <c r="L38" t="str">
        <f>MID(A38,LEN(B38)+3,FIND(")",A38)-LEN(B38)-3)</f>
        <v>eugeneyachtclub.net</v>
      </c>
      <c r="M38" s="8">
        <f>IF(ISERR(FIND("*",A38)),,"X")</f>
        <v>0</v>
      </c>
    </row>
    <row r="39" spans="1:14" x14ac:dyDescent="0.75">
      <c r="A39" s="3" t="s">
        <v>240</v>
      </c>
      <c r="B39" t="str">
        <f t="shared" si="3"/>
        <v>Everett</v>
      </c>
      <c r="C39" t="str">
        <f>Table3[[#This Row],[Yacht Club Raw]]&amp;IF(ISERR(FIND("Yacht Club",Table3[[#This Row],[Yacht Club Raw]],1)), " Yacht Club","")</f>
        <v>Everett Yacht Club</v>
      </c>
      <c r="D39" t="str">
        <f>VLOOKUP(Table3[[#This Row],[Yacht Club]],Sheet2!$A$2:$E$76,2,FALSE)</f>
        <v>Everett</v>
      </c>
      <c r="E39" s="7" t="str">
        <f>SUBSTITUTE(SUBSTITUTE(SUBSTITUTE(IFERROR(MID(A39,FIND("(",A39,FIND(L39,A39)),14),""),"(",""),")","-")," ","")</f>
        <v>206-409-6583</v>
      </c>
      <c r="F39" s="4" t="str">
        <f>TRIM(MID(A39,FIND(" ",A39,FIND(REPLACE(H39,1,1,""),A39)+LEN(H39)-1),99))</f>
        <v>Port of Everett</v>
      </c>
      <c r="G39" t="str">
        <f>TRIM(MID(A39,FIND("°",A39)-2,10))</f>
        <v>47° 59.5'</v>
      </c>
      <c r="H39" t="str">
        <f>"-"&amp;TRIM(MID(A39,FIND("°",A39,FIND("°",A39)+1)-4,12))</f>
        <v>-122° 13.5'</v>
      </c>
      <c r="I39">
        <f>_xlfn.IFNA(VLOOKUP(Table3[[#This Row],[Yacht Club]],Sheet2!$A$2:$E$76,5,FALSE),"")</f>
        <v>73</v>
      </c>
      <c r="J39" t="s">
        <v>87</v>
      </c>
      <c r="K39" t="str">
        <f>VLOOKUP(Table3[[#This Row],[Yacht Club]],Sheet2!$A$2:$E$76,4,FALSE)</f>
        <v>Whidbey &amp; Everett</v>
      </c>
      <c r="L39" t="str">
        <f>MID(A39,LEN(B39)+3,FIND(")",A39)-LEN(B39)-3)</f>
        <v>www.everettyachtclub.com</v>
      </c>
      <c r="M39" s="8">
        <f>IF(ISERR(FIND("*",A39)),,"X")</f>
        <v>0</v>
      </c>
      <c r="N39" t="s">
        <v>133</v>
      </c>
    </row>
    <row r="40" spans="1:14" x14ac:dyDescent="0.75">
      <c r="A40" s="3" t="s">
        <v>241</v>
      </c>
      <c r="B40" t="str">
        <f t="shared" si="3"/>
        <v>False Creek</v>
      </c>
      <c r="C40" t="str">
        <f>Table3[[#This Row],[Yacht Club Raw]]&amp;IF(ISERR(FIND("Yacht Club",Table3[[#This Row],[Yacht Club Raw]],1)), " Yacht Club","")</f>
        <v>False Creek Yacht Club</v>
      </c>
      <c r="D40" t="str">
        <f>VLOOKUP(Table3[[#This Row],[Yacht Club]],Sheet2!$A$2:$E$76,2,FALSE)</f>
        <v>Vancouver</v>
      </c>
      <c r="E40" s="7" t="str">
        <f>SUBSTITUTE(SUBSTITUTE(SUBSTITUTE(IFERROR(MID(A40,FIND("(",A40,FIND(L40,A40)),14),""),"(",""),")","-")," ","")</f>
        <v>604-648-2628</v>
      </c>
      <c r="F40" s="4" t="str">
        <f>TRIM(MID(A40,FIND(" ",A40,FIND(REPLACE(H40,1,1,""),A40)+LEN(H40)-1),99))</f>
        <v>False Creek, BC</v>
      </c>
      <c r="G40" t="str">
        <f>TRIM(MID(A40,FIND("°",A40)-2,10))</f>
        <v>49° 16.4'</v>
      </c>
      <c r="H40" t="str">
        <f>"-"&amp;TRIM(MID(A40,FIND("°",A40,FIND("°",A40)+1)-4,12))</f>
        <v>-123° 08.0'</v>
      </c>
      <c r="I40">
        <f>_xlfn.IFNA(VLOOKUP(Table3[[#This Row],[Yacht Club]],Sheet2!$A$2:$E$76,5,FALSE),"")</f>
        <v>154</v>
      </c>
      <c r="J40" t="s">
        <v>104</v>
      </c>
      <c r="K40" t="str">
        <f>VLOOKUP(Table3[[#This Row],[Yacht Club]],Sheet2!$A$2:$E$76,4,FALSE)</f>
        <v>Vancouver Area</v>
      </c>
      <c r="L40" t="str">
        <f>MID(A40,LEN(B40)+3,FIND(")",A40)-LEN(B40)-3)</f>
        <v>www.fcyc.com</v>
      </c>
      <c r="M40" s="8">
        <f>IF(ISERR(FIND("*",A40)),,"X")</f>
        <v>0</v>
      </c>
      <c r="N40" t="s">
        <v>133</v>
      </c>
    </row>
    <row r="41" spans="1:14" x14ac:dyDescent="0.75">
      <c r="A41" s="3" t="s">
        <v>242</v>
      </c>
      <c r="B41" t="str">
        <f t="shared" si="3"/>
        <v>Fidalgo</v>
      </c>
      <c r="C41" t="str">
        <f>Table3[[#This Row],[Yacht Club Raw]]&amp;IF(ISERR(FIND("Yacht Club",Table3[[#This Row],[Yacht Club Raw]],1)), " Yacht Club","")</f>
        <v>Fidalgo Yacht Club</v>
      </c>
      <c r="D41" t="str">
        <f>VLOOKUP(Table3[[#This Row],[Yacht Club]],Sheet2!$A$2:$E$76,2,FALSE)</f>
        <v>Anacortes</v>
      </c>
      <c r="E41" s="7" t="str">
        <f>SUBSTITUTE(SUBSTITUTE(SUBSTITUTE(IFERROR(MID(A41,FIND("(",A41,FIND(L41,A41)),14),""),"(",""),")","-")," ","")</f>
        <v>360-293-0694</v>
      </c>
      <c r="F41" s="4" t="str">
        <f>TRIM(MID(A41,FIND(" ",A41,FIND(REPLACE(H41,1,1,""),A41)+LEN(H41)-1),99))</f>
        <v>Cap Sante Boat Haven</v>
      </c>
      <c r="G41" t="str">
        <f>TRIM(MID(A41,FIND("°",A41)-2,10))</f>
        <v>48° 30.6'</v>
      </c>
      <c r="H41" t="str">
        <f>"-"&amp;TRIM(MID(A41,FIND("°",A41,FIND("°",A41)+1)-4,12))</f>
        <v>-122° 36.2'</v>
      </c>
      <c r="I41">
        <f>_xlfn.IFNA(VLOOKUP(Table3[[#This Row],[Yacht Club]],Sheet2!$A$2:$E$76,5,FALSE),"")</f>
        <v>102</v>
      </c>
      <c r="J41" t="s">
        <v>87</v>
      </c>
      <c r="K41" t="str">
        <f>VLOOKUP(Table3[[#This Row],[Yacht Club]],Sheet2!$A$2:$E$76,4,FALSE)</f>
        <v>Northern Inland Waters</v>
      </c>
      <c r="L41" t="str">
        <f>MID(A41,LEN(B41)+3,FIND(")",A41)-LEN(B41)-3)</f>
        <v>www.fidalgoyachtclub.org</v>
      </c>
      <c r="M41" s="8">
        <f>IF(ISERR(FIND("*",A41)),,"X")</f>
        <v>0</v>
      </c>
      <c r="N41" t="s">
        <v>133</v>
      </c>
    </row>
    <row r="42" spans="1:14" x14ac:dyDescent="0.75">
      <c r="A42" s="3" t="s">
        <v>243</v>
      </c>
      <c r="B42" t="str">
        <f t="shared" si="3"/>
        <v>Fircrest</v>
      </c>
      <c r="C42" t="str">
        <f>Table3[[#This Row],[Yacht Club Raw]]&amp;IF(ISERR(FIND("Yacht Club",Table3[[#This Row],[Yacht Club Raw]],1)), " Yacht Club","")</f>
        <v>Fircrest Yacht Club</v>
      </c>
      <c r="D42" t="str">
        <f>VLOOKUP(Table3[[#This Row],[Yacht Club]],Sheet2!$A$2:$E$76,2,FALSE)</f>
        <v>Tacoma</v>
      </c>
      <c r="E42" s="7" t="str">
        <f>SUBSTITUTE(SUBSTITUTE(SUBSTITUTE(IFERROR(MID(A42,FIND("(",A42,FIND(L42,A42)),14),""),"(",""),")","-")," ","")</f>
        <v>253-752-6663</v>
      </c>
      <c r="F42" s="4" t="str">
        <f>TRIM(MID(A42,FIND(" ",A42,FIND(REPLACE(H42,1,1,""),A42)+LEN(H42)-1),99))</f>
        <v>Breakwater Marina</v>
      </c>
      <c r="G42" t="str">
        <f>TRIM(MID(A42,FIND("°",A42)-2,10))</f>
        <v>47° 18.5'</v>
      </c>
      <c r="H42" t="str">
        <f>"-"&amp;TRIM(MID(A42,FIND("°",A42,FIND("°",A42)+1)-4,12))</f>
        <v>-122° 30.8'</v>
      </c>
      <c r="I42">
        <f>_xlfn.IFNA(VLOOKUP(Table3[[#This Row],[Yacht Club]],Sheet2!$A$2:$E$76,5,FALSE),"")</f>
        <v>26</v>
      </c>
      <c r="J42" t="s">
        <v>68</v>
      </c>
      <c r="K42" t="str">
        <f>VLOOKUP(Table3[[#This Row],[Yacht Club]],Sheet2!$A$2:$E$76,4,FALSE)</f>
        <v>Puget Sound South</v>
      </c>
      <c r="L42" t="str">
        <f>MID(A42,LEN(B42)+3,FIND(")",A42)-LEN(B42)-3)</f>
        <v>www.fircrestyc.org</v>
      </c>
      <c r="M42" s="8">
        <f>IF(ISERR(FIND("*",A42)),,"X")</f>
        <v>0</v>
      </c>
      <c r="N42" t="s">
        <v>133</v>
      </c>
    </row>
    <row r="43" spans="1:14" x14ac:dyDescent="0.75">
      <c r="A43" s="3" t="s">
        <v>244</v>
      </c>
      <c r="B43" t="str">
        <f t="shared" si="3"/>
        <v>Flounder Bay</v>
      </c>
      <c r="C43" t="str">
        <f>Table3[[#This Row],[Yacht Club Raw]]&amp;IF(ISERR(FIND("Yacht Club",Table3[[#This Row],[Yacht Club Raw]],1)), " Yacht Club","")</f>
        <v>Flounder Bay Yacht Club</v>
      </c>
      <c r="D43" t="str">
        <f>VLOOKUP(Table3[[#This Row],[Yacht Club]],Sheet2!$A$2:$E$76,2,FALSE)</f>
        <v>Anacortes</v>
      </c>
      <c r="E43" s="7" t="str">
        <f>SUBSTITUTE(SUBSTITUTE(SUBSTITUTE(IFERROR(MID(A43,FIND("(",A43,FIND(L43,A43)),14),""),"(",""),")","-")," ","")</f>
        <v>360-293-5134</v>
      </c>
      <c r="F43" s="4" t="str">
        <f>TRIM(MID(A43,FIND(" ",A43,FIND(REPLACE(H43,1,1,""),A43)+LEN(H43)-1),99))</f>
        <v>Flounder Bay</v>
      </c>
      <c r="G43" t="str">
        <f>TRIM(MID(A43,FIND("°",A43)-2,10))</f>
        <v>48° 29.4'</v>
      </c>
      <c r="H43" t="str">
        <f>"-"&amp;TRIM(MID(A43,FIND("°",A43,FIND("°",A43)+1)-4,12))</f>
        <v>-122° 40.6'</v>
      </c>
      <c r="I43">
        <f>_xlfn.IFNA(VLOOKUP(Table3[[#This Row],[Yacht Club]],Sheet2!$A$2:$E$76,5,FALSE),"")</f>
        <v>100</v>
      </c>
      <c r="J43" t="s">
        <v>87</v>
      </c>
      <c r="K43" t="str">
        <f>VLOOKUP(Table3[[#This Row],[Yacht Club]],Sheet2!$A$2:$E$76,4,FALSE)</f>
        <v>Northern Inland Waters</v>
      </c>
      <c r="L43" t="str">
        <f>MID(A43,LEN(B43)+3,FIND(")",A43)-LEN(B43)-3)</f>
        <v>www.fbyc.com</v>
      </c>
      <c r="M43" s="8">
        <f>IF(ISERR(FIND("*",A43)),,"X")</f>
        <v>0</v>
      </c>
      <c r="N43" t="s">
        <v>133</v>
      </c>
    </row>
    <row r="44" spans="1:14" hidden="1" x14ac:dyDescent="0.75">
      <c r="A44" s="3" t="s">
        <v>67</v>
      </c>
      <c r="B44" t="str">
        <f t="shared" si="3"/>
        <v>Fox Island</v>
      </c>
      <c r="C44" t="str">
        <f>Table3[[#This Row],[Yacht Club Raw]]&amp;IF(ISERR(FIND("Yacht Club",Table3[[#This Row],[Yacht Club Raw]],1)), " Yacht Club","")</f>
        <v>Fox Island Yacht Club</v>
      </c>
      <c r="D44" t="e">
        <f>VLOOKUP(Table3[[#This Row],[Yacht Club]],Sheet2!$A$2:$E$76,2,FALSE)</f>
        <v>#N/A</v>
      </c>
      <c r="E44" s="7" t="str">
        <f>SUBSTITUTE(SUBSTITUTE(SUBSTITUTE(IFERROR(MID(A44,FIND("(",A44,FIND(L44,A44)),14),""),"(",""),")","-")," ","")</f>
        <v>253-670-3033</v>
      </c>
      <c r="F44" s="4" t="str">
        <f>TRIM(MID(A44,FIND(" ",A44,FIND(REPLACE(H44,1,1,""),A44)+LEN(H44)-1),99))</f>
        <v>Cedrona Cove</v>
      </c>
      <c r="G44" t="str">
        <f t="shared" si="4"/>
        <v>47º 14.5'</v>
      </c>
      <c r="H44" t="str">
        <f t="shared" si="5"/>
        <v>-122º 36.0'</v>
      </c>
      <c r="I44" t="str">
        <f>_xlfn.IFNA(VLOOKUP(Table3[[#This Row],[Yacht Club]],Sheet2!$A$2:$E$76,5,FALSE),"")</f>
        <v/>
      </c>
      <c r="J44" t="s">
        <v>70</v>
      </c>
      <c r="L44" t="str">
        <f>MID(A44,LEN(B44)+3,FIND(")",A44)-LEN(B44)-3)</f>
        <v>fiyc.com</v>
      </c>
      <c r="M44" s="8">
        <f>IF(ISERR(FIND("*",A44)),,"X")</f>
        <v>0</v>
      </c>
    </row>
    <row r="45" spans="1:14" x14ac:dyDescent="0.75">
      <c r="A45" s="3" t="s">
        <v>245</v>
      </c>
      <c r="B45" t="str">
        <f t="shared" si="3"/>
        <v>Gig Harbor</v>
      </c>
      <c r="C45" t="str">
        <f>Table3[[#This Row],[Yacht Club Raw]]&amp;IF(ISERR(FIND("Yacht Club",Table3[[#This Row],[Yacht Club Raw]],1)), " Yacht Club","")</f>
        <v>Gig Harbor Yacht Club</v>
      </c>
      <c r="D45" t="str">
        <f>VLOOKUP(Table3[[#This Row],[Yacht Club]],Sheet2!$A$2:$E$76,2,FALSE)</f>
        <v>Gig Harbor</v>
      </c>
      <c r="E45" s="7" t="str">
        <f>SUBSTITUTE(SUBSTITUTE(SUBSTITUTE(IFERROR(MID(A45,FIND("(",A45,FIND(L45,A45)),14),""),"(",""),")","-")," ","")</f>
        <v>253-858-2250</v>
      </c>
      <c r="F45" s="4" t="str">
        <f>TRIM(MID(A45,FIND(" ",A45,FIND(REPLACE(H45,1,1,""),A45)+LEN(H45)-1),99))</f>
        <v>Gig Harbor</v>
      </c>
      <c r="G45" t="str">
        <f>TRIM(MID(A45,FIND("°",A45)-2,10))</f>
        <v>47° 20.32'</v>
      </c>
      <c r="H45" t="str">
        <f>"-"&amp;TRIM(MID(A45,FIND("°",A45,FIND("°",A45)+1)-4,12))</f>
        <v>-122° 35.22'</v>
      </c>
      <c r="I45">
        <f>_xlfn.IFNA(VLOOKUP(Table3[[#This Row],[Yacht Club]],Sheet2!$A$2:$E$76,5,FALSE),"")</f>
        <v>25</v>
      </c>
      <c r="J45" t="s">
        <v>68</v>
      </c>
      <c r="K45" t="str">
        <f>VLOOKUP(Table3[[#This Row],[Yacht Club]],Sheet2!$A$2:$E$76,4,FALSE)</f>
        <v>Puget Sound South</v>
      </c>
      <c r="L45" t="str">
        <f>MID(A45,LEN(B45)+3,FIND(")",A45)-LEN(B45)-3)</f>
        <v>www.gigharboryc.com</v>
      </c>
      <c r="M45" s="8">
        <f>IF(ISERR(FIND("*",A45)),,"X")</f>
        <v>0</v>
      </c>
      <c r="N45" t="s">
        <v>133</v>
      </c>
    </row>
    <row r="46" spans="1:14" hidden="1" x14ac:dyDescent="0.75">
      <c r="A46" s="3" t="s">
        <v>84</v>
      </c>
      <c r="B46" t="str">
        <f t="shared" si="3"/>
        <v>Hat Island</v>
      </c>
      <c r="C46" t="str">
        <f>Table3[[#This Row],[Yacht Club Raw]]&amp;IF(ISERR(FIND("Yacht Club",Table3[[#This Row],[Yacht Club Raw]],1)), " Yacht Club","")</f>
        <v>Hat Island Yacht Club</v>
      </c>
      <c r="D46" t="e">
        <f>VLOOKUP(Table3[[#This Row],[Yacht Club]],Sheet2!$A$2:$E$76,2,FALSE)</f>
        <v>#N/A</v>
      </c>
      <c r="E46" s="7" t="str">
        <f>SUBSTITUTE(SUBSTITUTE(SUBSTITUTE(IFERROR(MID(A46,FIND("(",A46,FIND(L46,A46)),14),""),"(",""),")","-")," ","")</f>
        <v>360-444-6656</v>
      </c>
      <c r="F46" s="4" t="str">
        <f>TRIM(MID(A46,FIND(" ",A46,FIND(REPLACE(H46,1,1,""),A46)+LEN(H46)-1),99))</f>
        <v>Hat (Gedney) Island</v>
      </c>
      <c r="G46" t="str">
        <f t="shared" si="4"/>
        <v>48º 01.2'</v>
      </c>
      <c r="H46" t="str">
        <f t="shared" si="5"/>
        <v>-122º 19.2'</v>
      </c>
      <c r="I46" t="str">
        <f>_xlfn.IFNA(VLOOKUP(Table3[[#This Row],[Yacht Club]],Sheet2!$A$2:$E$76,5,FALSE),"")</f>
        <v/>
      </c>
      <c r="J46" t="s">
        <v>87</v>
      </c>
      <c r="L46" t="str">
        <f>MID(A46,LEN(B46)+3,FIND(")",A46)-LEN(B46)-3)</f>
        <v>www.hiyandgc.org</v>
      </c>
      <c r="M46" s="8">
        <f>IF(ISERR(FIND("*",A46)),,"X")</f>
        <v>0</v>
      </c>
    </row>
    <row r="47" spans="1:14" x14ac:dyDescent="0.75">
      <c r="A47" s="3" t="s">
        <v>246</v>
      </c>
      <c r="B47" t="str">
        <f t="shared" si="3"/>
        <v>Hidden Harbor</v>
      </c>
      <c r="C47" t="str">
        <f>Table3[[#This Row],[Yacht Club Raw]]&amp;IF(ISERR(FIND("Yacht Club",Table3[[#This Row],[Yacht Club Raw]],1)), " Yacht Club","")</f>
        <v>Hidden Harbor Yacht Club</v>
      </c>
      <c r="D47" t="str">
        <f>VLOOKUP(Table3[[#This Row],[Yacht Club]],Sheet2!$A$2:$E$76,2,FALSE)</f>
        <v>Covington</v>
      </c>
      <c r="E47" s="7" t="str">
        <f>SUBSTITUTE(SUBSTITUTE(SUBSTITUTE(IFERROR(MID(A47,FIND("(",A47,FIND(L47,A47)),14),""),"(",""),")","-")," ","")</f>
        <v>425-614-3719</v>
      </c>
      <c r="F47" s="4" t="str">
        <f>TRIM(MID(A47,FIND(" ",A47,FIND(REPLACE(H47,1,1,""),A47)+LEN(H47)-1),99))</f>
        <v>Lake Union</v>
      </c>
      <c r="G47" t="str">
        <f>TRIM(MID(A47,FIND("°",A47)-2,10))</f>
        <v>47° 45.3'</v>
      </c>
      <c r="H47" t="str">
        <f>"-"&amp;TRIM(MID(A47,FIND("°",A47,FIND("°",A47)+1)-4,12))</f>
        <v>-122° 15.8'</v>
      </c>
      <c r="I47">
        <f>_xlfn.IFNA(VLOOKUP(Table3[[#This Row],[Yacht Club]],Sheet2!$A$2:$E$76,5,FALSE),"")</f>
        <v>0</v>
      </c>
      <c r="J47" t="s">
        <v>81</v>
      </c>
      <c r="K47" t="str">
        <f>VLOOKUP(Table3[[#This Row],[Yacht Club]],Sheet2!$A$2:$E$76,4,FALSE)</f>
        <v>Seattle Area</v>
      </c>
      <c r="L47" t="str">
        <f>MID(A47,LEN(B47)+3,FIND(")",A47)-LEN(B47)-3)</f>
        <v>www.hhycseattle.org</v>
      </c>
      <c r="M47" s="8">
        <f>IF(ISERR(FIND("*",A47)),,"X")</f>
        <v>0</v>
      </c>
      <c r="N47" t="s">
        <v>133</v>
      </c>
    </row>
    <row r="48" spans="1:14" x14ac:dyDescent="0.75">
      <c r="A48" s="3" t="s">
        <v>247</v>
      </c>
      <c r="B48" t="str">
        <f t="shared" si="3"/>
        <v>International</v>
      </c>
      <c r="C48" t="str">
        <f>Table3[[#This Row],[Yacht Club Raw]]&amp;IF(ISERR(FIND("Yacht Club",Table3[[#This Row],[Yacht Club Raw]],1)), " Yacht Club","")</f>
        <v>International Yacht Club</v>
      </c>
      <c r="D48" t="str">
        <f>VLOOKUP(Table3[[#This Row],[Yacht Club]],Sheet2!$A$2:$E$76,2,FALSE)</f>
        <v>Surrey</v>
      </c>
      <c r="E48" s="7" t="str">
        <f>SUBSTITUTE(SUBSTITUTE(SUBSTITUTE(IFERROR(MID(A48,FIND("(",A48,FIND(L48,A48)),14),""),"(",""),")","-")," ","")</f>
        <v>360-647-6176</v>
      </c>
      <c r="F48" s="4" t="str">
        <f>TRIM(MID(A48,FIND(" ",A48,FIND(REPLACE(H48,1,1,""),A48)+LEN(H48)-1),99))</f>
        <v>Blaine Marina</v>
      </c>
      <c r="G48" t="str">
        <f>TRIM(MID(A48,FIND("°",A48)-2,10))</f>
        <v>48° 59.5’</v>
      </c>
      <c r="H48" t="str">
        <f>"-"&amp;TRIM(MID(A48,FIND("°",A48,FIND("°",A48)+1)-4,12))</f>
        <v>-122° 45.9’</v>
      </c>
      <c r="I48">
        <f>_xlfn.IFNA(VLOOKUP(Table3[[#This Row],[Yacht Club]],Sheet2!$A$2:$E$76,5,FALSE),"")</f>
        <v>135</v>
      </c>
      <c r="J48" t="s">
        <v>104</v>
      </c>
      <c r="K48" t="str">
        <f>VLOOKUP(Table3[[#This Row],[Yacht Club]],Sheet2!$A$2:$E$76,4,FALSE)</f>
        <v>Vancouver Area</v>
      </c>
      <c r="L48" t="str">
        <f>MID(A48,LEN(B48)+3,FIND(")",A48)-LEN(B48)-3)</f>
        <v>www.iycbc.ca</v>
      </c>
      <c r="M48" s="8">
        <f>IF(ISERR(FIND("*",A48)),,"X")</f>
        <v>0</v>
      </c>
      <c r="N48" t="s">
        <v>133</v>
      </c>
    </row>
    <row r="49" spans="1:14" x14ac:dyDescent="0.75">
      <c r="A49" s="3" t="s">
        <v>248</v>
      </c>
      <c r="B49" t="str">
        <f t="shared" si="3"/>
        <v>Juneau</v>
      </c>
      <c r="C49" t="str">
        <f>Table3[[#This Row],[Yacht Club Raw]]&amp;IF(ISERR(FIND("Yacht Club",Table3[[#This Row],[Yacht Club Raw]],1)), " Yacht Club","")</f>
        <v>Juneau Yacht Club</v>
      </c>
      <c r="D49" t="str">
        <f>VLOOKUP(Table3[[#This Row],[Yacht Club]],Sheet2!$A$2:$E$76,2,FALSE)</f>
        <v>Juneau</v>
      </c>
      <c r="E49" s="7" t="str">
        <f>SUBSTITUTE(SUBSTITUTE(SUBSTITUTE(IFERROR(MID(A49,FIND("(",A49,FIND(L49,A49)),14),""),"(",""),")","-")," ","")</f>
        <v>907-586-5255</v>
      </c>
      <c r="F49" s="4" t="str">
        <f>TRIM(MID(A49,FIND(" ",A49,FIND(REPLACE(H49,1,1,""),A49)+LEN(H49)-1),99))</f>
        <v>Juneau Docks and Harbors, AK</v>
      </c>
      <c r="G49" t="str">
        <f>TRIM(MID(A49,FIND("°",A49)-2,10))</f>
        <v>58° 18.3'</v>
      </c>
      <c r="H49" t="str">
        <f>"-"&amp;TRIM(MID(A49,FIND("°",A49,FIND("°",A49)+1)-4,12))</f>
        <v>-134° 26.1'</v>
      </c>
      <c r="I49">
        <f>_xlfn.IFNA(VLOOKUP(Table3[[#This Row],[Yacht Club]],Sheet2!$A$2:$E$76,5,FALSE),"")</f>
        <v>0</v>
      </c>
      <c r="J49" t="s">
        <v>106</v>
      </c>
      <c r="K49" t="str">
        <f>VLOOKUP(Table3[[#This Row],[Yacht Club]],Sheet2!$A$2:$E$76,4,FALSE)</f>
        <v>Inside Passage Alaska</v>
      </c>
      <c r="L49" t="str">
        <f>MID(A49,LEN(B49)+3,FIND(")",A49)-LEN(B49)-3)</f>
        <v>www.juneauyc.org</v>
      </c>
      <c r="M49" s="8" t="str">
        <f>IF(ISERR(FIND("*",A49)),,"X")</f>
        <v>X</v>
      </c>
      <c r="N49" t="s">
        <v>133</v>
      </c>
    </row>
    <row r="50" spans="1:14" x14ac:dyDescent="0.75">
      <c r="A50" s="3" t="s">
        <v>249</v>
      </c>
      <c r="B50" t="str">
        <f t="shared" si="3"/>
        <v>Kingston Cove</v>
      </c>
      <c r="C50" t="str">
        <f>Table3[[#This Row],[Yacht Club Raw]]&amp;IF(ISERR(FIND("Yacht Club",Table3[[#This Row],[Yacht Club Raw]],1)), " Yacht Club","")</f>
        <v>Kingston Cove Yacht Club</v>
      </c>
      <c r="D50" t="str">
        <f>VLOOKUP(Table3[[#This Row],[Yacht Club]],Sheet2!$A$2:$E$76,2,FALSE)</f>
        <v>Kingston</v>
      </c>
      <c r="E50" s="7" t="str">
        <f>SUBSTITUTE(SUBSTITUTE(SUBSTITUTE(IFERROR(MID(A50,FIND("(",A50,FIND(L50,A50)),14),""),"(",""),")","-")," ","")</f>
        <v>360-297-3545</v>
      </c>
      <c r="F50" s="4" t="str">
        <f>TRIM(MID(A50,FIND(" ",A50,FIND(REPLACE(H50,1,1,""),A50)+LEN(H50)-1),99))</f>
        <v>Port of Kingston</v>
      </c>
      <c r="G50" t="str">
        <f>TRIM(MID(A50,FIND("°",A50)-2,10))</f>
        <v>47° 47.7'</v>
      </c>
      <c r="H50" t="str">
        <f>"-"&amp;TRIM(MID(A50,FIND("°",A50,FIND("°",A50)+1)-4,12))</f>
        <v>-122° 29.9'</v>
      </c>
      <c r="I50">
        <f>_xlfn.IFNA(VLOOKUP(Table3[[#This Row],[Yacht Club]],Sheet2!$A$2:$E$76,5,FALSE),"")</f>
        <v>55</v>
      </c>
      <c r="J50" t="s">
        <v>89</v>
      </c>
      <c r="K50" t="str">
        <f>VLOOKUP(Table3[[#This Row],[Yacht Club]],Sheet2!$A$2:$E$76,4,FALSE)</f>
        <v>Puget Sound North</v>
      </c>
      <c r="L50" t="str">
        <f>MID(A50,LEN(B50)+3,FIND(")",A50)-LEN(B50)-3)</f>
        <v>kcyc.org</v>
      </c>
      <c r="M50" s="8">
        <f>IF(ISERR(FIND("*",A50)),,"X")</f>
        <v>0</v>
      </c>
      <c r="N50" t="s">
        <v>133</v>
      </c>
    </row>
    <row r="51" spans="1:14" hidden="1" x14ac:dyDescent="0.75">
      <c r="A51" s="3" t="s">
        <v>101</v>
      </c>
      <c r="B51" t="str">
        <f t="shared" si="3"/>
        <v>Ladner</v>
      </c>
      <c r="C51" t="str">
        <f>Table3[[#This Row],[Yacht Club Raw]]&amp;IF(ISERR(FIND("Yacht Club",Table3[[#This Row],[Yacht Club Raw]],1)), " Yacht Club","")</f>
        <v>Ladner Yacht Club</v>
      </c>
      <c r="D51" t="e">
        <f>VLOOKUP(Table3[[#This Row],[Yacht Club]],Sheet2!$A$2:$E$76,2,FALSE)</f>
        <v>#N/A</v>
      </c>
      <c r="E51" s="7" t="str">
        <f>SUBSTITUTE(SUBSTITUTE(SUBSTITUTE(IFERROR(MID(A51,FIND("(",A51,FIND(L51,A51)),14),""),"(",""),")","-")," ","")</f>
        <v>604-946-4056</v>
      </c>
      <c r="F51" s="4" t="str">
        <f>TRIM(MID(A51,FIND(" ",A51,FIND(REPLACE(H51,1,1,""),A51)+LEN(H51)-1),99))</f>
        <v>Fraser River Delta, BC</v>
      </c>
      <c r="G51" t="str">
        <f t="shared" si="4"/>
        <v>49º 05.7'</v>
      </c>
      <c r="H51" t="str">
        <f t="shared" si="5"/>
        <v>-123º 05.1'</v>
      </c>
      <c r="I51" t="str">
        <f>_xlfn.IFNA(VLOOKUP(Table3[[#This Row],[Yacht Club]],Sheet2!$A$2:$E$76,5,FALSE),"")</f>
        <v/>
      </c>
      <c r="J51" t="s">
        <v>104</v>
      </c>
      <c r="L51" t="str">
        <f>MID(A51,LEN(B51)+3,FIND(")",A51)-LEN(B51)-3)</f>
        <v>www.ladneryachtclub.ca</v>
      </c>
      <c r="M51" s="8">
        <f>IF(ISERR(FIND("*",A51)),,"X")</f>
        <v>0</v>
      </c>
    </row>
    <row r="52" spans="1:14" hidden="1" x14ac:dyDescent="0.75">
      <c r="A52" s="3" t="s">
        <v>96</v>
      </c>
      <c r="B52" t="str">
        <f t="shared" si="3"/>
        <v>Ladysmith</v>
      </c>
      <c r="C52" t="str">
        <f>Table3[[#This Row],[Yacht Club Raw]]&amp;IF(ISERR(FIND("Yacht Club",Table3[[#This Row],[Yacht Club Raw]],1)), " Yacht Club","")</f>
        <v>Ladysmith Yacht Club</v>
      </c>
      <c r="D52" t="e">
        <f>VLOOKUP(Table3[[#This Row],[Yacht Club]],Sheet2!$A$2:$E$76,2,FALSE)</f>
        <v>#N/A</v>
      </c>
      <c r="E52" s="7" t="str">
        <f>SUBSTITUTE(SUBSTITUTE(SUBSTITUTE(IFERROR(MID(A52,FIND("(",A52,FIND(L52,A52)),14),""),"(",""),")","-")," ","")</f>
        <v>250-245-4030</v>
      </c>
      <c r="F52" s="4" t="str">
        <f>TRIM(MID(A52,FIND(" ",A52,FIND(REPLACE(H52,1,1,""),A52)+LEN(H52)-1),99))</f>
        <v>Ladysmith Harbor, BC</v>
      </c>
      <c r="G52" t="str">
        <f t="shared" si="4"/>
        <v>49º 00.4'</v>
      </c>
      <c r="H52" t="str">
        <f t="shared" si="5"/>
        <v>-123º 49.6'</v>
      </c>
      <c r="I52" t="str">
        <f>_xlfn.IFNA(VLOOKUP(Table3[[#This Row],[Yacht Club]],Sheet2!$A$2:$E$76,5,FALSE),"")</f>
        <v/>
      </c>
      <c r="J52" t="s">
        <v>98</v>
      </c>
      <c r="L52" t="str">
        <f>MID(A52,LEN(B52)+3,FIND(")",A52)-LEN(B52)-3)</f>
        <v>www.ladysmithyc.bc.ca</v>
      </c>
      <c r="M52" s="8">
        <f>IF(ISERR(FIND("*",A52)),,"X")</f>
        <v>0</v>
      </c>
    </row>
    <row r="53" spans="1:14" x14ac:dyDescent="0.75">
      <c r="A53" s="3" t="s">
        <v>250</v>
      </c>
      <c r="B53" t="str">
        <f t="shared" si="3"/>
        <v>Lahaina Yacht Club</v>
      </c>
      <c r="C53" t="str">
        <f>Table3[[#This Row],[Yacht Club Raw]]&amp;IF(ISERR(FIND("Yacht Club",Table3[[#This Row],[Yacht Club Raw]],1)), " Yacht Club","")</f>
        <v>Lahaina Yacht Club</v>
      </c>
      <c r="D53" t="str">
        <f>VLOOKUP(Table3[[#This Row],[Yacht Club]],Sheet2!$A$2:$E$76,2,FALSE)</f>
        <v>Lahaina</v>
      </c>
      <c r="E53" s="7" t="str">
        <f>SUBSTITUTE(SUBSTITUTE(SUBSTITUTE(IFERROR(MID(A53,FIND("(",A53,FIND(L53,A53)),14),""),"(",""),")","-")," ","")</f>
        <v>808-661-0191</v>
      </c>
      <c r="F53" s="4" t="str">
        <f>TRIM(MID(A53,FIND(" ",A53,FIND(REPLACE(H53,1,1,""),A53)+LEN(H53)-1),99))</f>
        <v>Lahina, Maui, HI</v>
      </c>
      <c r="G53" t="str">
        <f>TRIM(MID(A53,FIND("°",A53)-2,10))</f>
        <v>20° 52.54'</v>
      </c>
      <c r="H53" t="str">
        <f>"-"&amp;TRIM(MID(A53,FIND("°",A53,FIND("°",A53)+1)-4,12))</f>
        <v>-156° 40.80'</v>
      </c>
      <c r="I53">
        <f>_xlfn.IFNA(VLOOKUP(Table3[[#This Row],[Yacht Club]],Sheet2!$A$2:$E$76,5,FALSE),"")</f>
        <v>2613</v>
      </c>
      <c r="J53" t="s">
        <v>39</v>
      </c>
      <c r="K53" t="str">
        <f>VLOOKUP(Table3[[#This Row],[Yacht Club]],Sheet2!$A$2:$E$76,4,FALSE)</f>
        <v>Hawaii</v>
      </c>
      <c r="L53" t="str">
        <f>MID(A53,LEN(B53)+3,FIND(")",A53)-LEN(B53)-3)</f>
        <v>www.lyc.us</v>
      </c>
      <c r="M53" s="8">
        <f>IF(ISERR(FIND("*",A53)),,"X")</f>
        <v>0</v>
      </c>
      <c r="N53" t="s">
        <v>133</v>
      </c>
    </row>
    <row r="54" spans="1:14" x14ac:dyDescent="0.75">
      <c r="A54" s="3" t="s">
        <v>251</v>
      </c>
      <c r="B54" t="str">
        <f t="shared" si="3"/>
        <v>Longview</v>
      </c>
      <c r="C54" t="str">
        <f>Table3[[#This Row],[Yacht Club Raw]]&amp;IF(ISERR(FIND("Yacht Club",Table3[[#This Row],[Yacht Club Raw]],1)), " Yacht Club","")</f>
        <v>Longview Yacht Club</v>
      </c>
      <c r="D54" t="str">
        <f>VLOOKUP(Table3[[#This Row],[Yacht Club]],Sheet2!$A$2:$E$76,2,FALSE)</f>
        <v>Longview</v>
      </c>
      <c r="E54" s="7" t="str">
        <f>SUBSTITUTE(SUBSTITUTE(SUBSTITUTE(IFERROR(MID(A54,FIND("(",A54,FIND(L54,A54)),14),""),"(",""),")","-")," ","")</f>
        <v>360-431-5309</v>
      </c>
      <c r="F54" s="4" t="str">
        <f>TRIM(MID(A54,FIND(" ",A54,FIND(REPLACE(H54,1,1,""),A54)+LEN(H54)-1),99))</f>
        <v>Fisher Island</v>
      </c>
      <c r="G54" t="str">
        <f>TRIM(MID(A54,FIND("°",A54)-2,10))</f>
        <v>46° 10.1'</v>
      </c>
      <c r="H54" t="str">
        <f>"-"&amp;TRIM(MID(A54,FIND("°",A54,FIND("°",A54)+1)-4,12))</f>
        <v>-123° 03.0'</v>
      </c>
      <c r="I54">
        <f>_xlfn.IFNA(VLOOKUP(Table3[[#This Row],[Yacht Club]],Sheet2!$A$2:$E$76,5,FALSE),"")</f>
        <v>61</v>
      </c>
      <c r="J54" t="s">
        <v>20</v>
      </c>
      <c r="K54" t="str">
        <f>VLOOKUP(Table3[[#This Row],[Yacht Club]],Sheet2!$A$2:$E$76,4,FALSE)</f>
        <v>Columbia River</v>
      </c>
      <c r="L54" t="str">
        <f>MID(A54,LEN(B54)+3,FIND(")",A54)-LEN(B54)-3)</f>
        <v>lyc1932.org</v>
      </c>
      <c r="M54" s="8">
        <f>IF(ISERR(FIND("*",A54)),,"X")</f>
        <v>0</v>
      </c>
      <c r="N54" t="s">
        <v>133</v>
      </c>
    </row>
    <row r="55" spans="1:14" x14ac:dyDescent="0.75">
      <c r="A55" s="3" t="s">
        <v>252</v>
      </c>
      <c r="B55" s="3" t="str">
        <f t="shared" si="3"/>
        <v>Lopez Island Yacht Club</v>
      </c>
      <c r="C55" t="str">
        <f>Table3[[#This Row],[Yacht Club Raw]]&amp;IF(ISERR(FIND("Yacht Club",Table3[[#This Row],[Yacht Club Raw]],1)), " Yacht Club","")</f>
        <v>Lopez Island Yacht Club</v>
      </c>
      <c r="D55" t="str">
        <f>VLOOKUP(Table3[[#This Row],[Yacht Club]],Sheet2!$A$2:$E$76,2,FALSE)</f>
        <v>Lopez Island</v>
      </c>
      <c r="E55" s="7" t="str">
        <f>SUBSTITUTE(SUBSTITUTE(SUBSTITUTE(IFERROR(MID(A55,FIND("(",A55,FIND(L55,A55)),14),""),"(",""),")","-")," ","")</f>
        <v>360-468-2233</v>
      </c>
      <c r="F55" s="4" t="str">
        <f>TRIM(MID(A55,FIND(" ",A55,FIND(REPLACE(H55,1,1,""),A55)+LEN(H55)-1),99))</f>
        <v>Lopez Islander Resort</v>
      </c>
      <c r="G55" t="str">
        <f>TRIM(MID(A55,FIND("°",A55)-2,10))</f>
        <v>48° 30.79'</v>
      </c>
      <c r="H55" t="str">
        <f>"-"&amp;TRIM(MID(A55,FIND("°",A55,FIND("°",A55)+1)-4,12))</f>
        <v>-122° 54.95'</v>
      </c>
      <c r="I55">
        <f>_xlfn.IFNA(VLOOKUP(Table3[[#This Row],[Yacht Club]],Sheet2!$A$2:$E$76,5,FALSE),"")</f>
        <v>101</v>
      </c>
      <c r="J55" t="s">
        <v>93</v>
      </c>
      <c r="K55" t="str">
        <f>VLOOKUP(Table3[[#This Row],[Yacht Club]],Sheet2!$A$2:$E$76,4,FALSE)</f>
        <v>Northern Inland Waters</v>
      </c>
      <c r="L55" t="str">
        <f>MID(A55,LEN(B55)+3,FIND(")",A55)-LEN(B55)-3)</f>
        <v>lopezislandyachtclub.com</v>
      </c>
      <c r="M55" s="8">
        <f>IF(ISERR(FIND("*",A55)),,"X")</f>
        <v>0</v>
      </c>
      <c r="N55" t="s">
        <v>133</v>
      </c>
    </row>
    <row r="56" spans="1:14" hidden="1" x14ac:dyDescent="0.75">
      <c r="A56" s="3" t="s">
        <v>95</v>
      </c>
      <c r="B56" t="str">
        <f t="shared" si="3"/>
        <v>Maple Bay</v>
      </c>
      <c r="C56" t="str">
        <f>Table3[[#This Row],[Yacht Club Raw]]&amp;IF(ISERR(FIND("Yacht Club",Table3[[#This Row],[Yacht Club Raw]],1)), " Yacht Club","")</f>
        <v>Maple Bay Yacht Club</v>
      </c>
      <c r="D56" t="e">
        <f>VLOOKUP(Table3[[#This Row],[Yacht Club]],Sheet2!$A$2:$E$76,2,FALSE)</f>
        <v>#N/A</v>
      </c>
      <c r="E56" s="7" t="str">
        <f>SUBSTITUTE(SUBSTITUTE(SUBSTITUTE(IFERROR(MID(A56,FIND("(",A56,FIND(L56,A56)),14),""),"(",""),")","-")," ","")</f>
        <v>250-710-2350</v>
      </c>
      <c r="F56" s="4" t="str">
        <f>TRIM(MID(A56,FIND(" ",A56,FIND(REPLACE(H56,1,1,""),A56)+LEN(H56)-1),99))</f>
        <v>Duncan, BC</v>
      </c>
      <c r="G56" t="str">
        <f t="shared" si="4"/>
        <v>48º 48.2'</v>
      </c>
      <c r="H56" t="str">
        <f t="shared" si="5"/>
        <v>-123º 36.2'</v>
      </c>
      <c r="I56" t="str">
        <f>_xlfn.IFNA(VLOOKUP(Table3[[#This Row],[Yacht Club]],Sheet2!$A$2:$E$76,5,FALSE),"")</f>
        <v/>
      </c>
      <c r="J56" t="s">
        <v>98</v>
      </c>
      <c r="L56" t="str">
        <f>MID(A56,LEN(B56)+3,FIND(")",A56)-LEN(B56)-3)</f>
        <v>www.mbyc.bc.ca</v>
      </c>
      <c r="M56" s="8">
        <f>IF(ISERR(FIND("*",A56)),,"X")</f>
        <v>0</v>
      </c>
    </row>
    <row r="57" spans="1:14" hidden="1" x14ac:dyDescent="0.75">
      <c r="A57" s="3" t="s">
        <v>80</v>
      </c>
      <c r="B57" t="str">
        <f t="shared" si="3"/>
        <v>Meydenbauer Bay</v>
      </c>
      <c r="C57" t="str">
        <f>Table3[[#This Row],[Yacht Club Raw]]&amp;IF(ISERR(FIND("Yacht Club",Table3[[#This Row],[Yacht Club Raw]],1)), " Yacht Club","")</f>
        <v>Meydenbauer Bay Yacht Club</v>
      </c>
      <c r="D57" t="e">
        <f>VLOOKUP(Table3[[#This Row],[Yacht Club]],Sheet2!$A$2:$E$76,2,FALSE)</f>
        <v>#N/A</v>
      </c>
      <c r="E57" s="7" t="str">
        <f>SUBSTITUTE(SUBSTITUTE(SUBSTITUTE(IFERROR(MID(A57,FIND("(",A57,FIND(L57,A57)),14),""),"(",""),")","-")," ","")</f>
        <v>425-454-8880</v>
      </c>
      <c r="F57" s="4" t="str">
        <f>TRIM(MID(A57,FIND(" ",A57,FIND(REPLACE(H57,1,1,""),A57)+LEN(H57)-1),99))</f>
        <v>Bellevue</v>
      </c>
      <c r="G57" t="str">
        <f t="shared" si="4"/>
        <v>47º 36.5'</v>
      </c>
      <c r="H57" t="str">
        <f t="shared" si="5"/>
        <v>-122º 12.4'</v>
      </c>
      <c r="I57" t="str">
        <f>_xlfn.IFNA(VLOOKUP(Table3[[#This Row],[Yacht Club]],Sheet2!$A$2:$E$76,5,FALSE),"")</f>
        <v/>
      </c>
      <c r="J57" t="s">
        <v>81</v>
      </c>
      <c r="L57" t="str">
        <f>MID(A57,LEN(B57)+3,FIND(")",A57)-LEN(B57)-3)</f>
        <v>www.mbycwa.org</v>
      </c>
      <c r="M57" s="8">
        <f>IF(ISERR(FIND("*",A57)),,"X")</f>
        <v>0</v>
      </c>
    </row>
    <row r="58" spans="1:14" hidden="1" x14ac:dyDescent="0.75">
      <c r="A58" s="3" t="s">
        <v>126</v>
      </c>
      <c r="B58" t="str">
        <f t="shared" si="3"/>
        <v>Milltown Sailing Assn.</v>
      </c>
      <c r="C58" t="str">
        <f>Table3[[#This Row],[Yacht Club Raw]]&amp;IF(ISERR(FIND("Yacht Club",Table3[[#This Row],[Yacht Club Raw]],1)), " Yacht Club","")</f>
        <v>Milltown Sailing Assn. Yacht Club</v>
      </c>
      <c r="D58" t="e">
        <f>VLOOKUP(Table3[[#This Row],[Yacht Club]],Sheet2!$A$2:$E$76,2,FALSE)</f>
        <v>#N/A</v>
      </c>
      <c r="E58" s="7" t="str">
        <f>SUBSTITUTE(SUBSTITUTE(SUBSTITUTE(IFERROR(MID(A58,FIND("(",A58,FIND(L58,A58)),14),""),"(",""),")","-")," ","")</f>
        <v>425-388-0668</v>
      </c>
      <c r="F58" s="4" t="str">
        <f>TRIM(MID(A58,FIND(" ",A58,FIND(REPLACE(H58,1,1,""),A58)+LEN(H58)-1),99))</f>
        <v>Port of Everett</v>
      </c>
      <c r="G58" t="str">
        <f t="shared" si="4"/>
        <v>48º 00.1'</v>
      </c>
      <c r="H58" t="str">
        <f t="shared" si="5"/>
        <v>-122 º 13.3'</v>
      </c>
      <c r="I58" t="str">
        <f>_xlfn.IFNA(VLOOKUP(Table3[[#This Row],[Yacht Club]],Sheet2!$A$2:$E$76,5,FALSE),"")</f>
        <v/>
      </c>
      <c r="J58" t="s">
        <v>87</v>
      </c>
      <c r="L58" t="str">
        <f>MID(A58,LEN(B58)+3,FIND(")",A58)-LEN(B58)-3)</f>
        <v>www.milltownsailing.org</v>
      </c>
      <c r="M58" s="8">
        <f>IF(ISERR(FIND("*",A58)),,"X")</f>
        <v>0</v>
      </c>
    </row>
    <row r="59" spans="1:14" hidden="1" x14ac:dyDescent="0.75">
      <c r="A59" s="3" t="s">
        <v>116</v>
      </c>
      <c r="B59" t="str">
        <f t="shared" si="3"/>
        <v>Morro Bay</v>
      </c>
      <c r="C59" t="str">
        <f>Table3[[#This Row],[Yacht Club Raw]]&amp;IF(ISERR(FIND("Yacht Club",Table3[[#This Row],[Yacht Club Raw]],1)), " Yacht Club","")</f>
        <v>Morro Bay Yacht Club</v>
      </c>
      <c r="D59" t="e">
        <f>VLOOKUP(Table3[[#This Row],[Yacht Club]],Sheet2!$A$2:$E$76,2,FALSE)</f>
        <v>#N/A</v>
      </c>
      <c r="E59" s="7" t="str">
        <f>SUBSTITUTE(SUBSTITUTE(SUBSTITUTE(IFERROR(MID(A59,FIND("(",A59,FIND(L59,A59)),14),""),"(",""),")","-")," ","")</f>
        <v>805-772-3981</v>
      </c>
      <c r="F59" s="4" t="str">
        <f>TRIM(MID(A59,FIND(" ",A59,FIND(REPLACE(H59,1,1,""),A59)+LEN(H59)-1),99))</f>
        <v>Bay, CA</v>
      </c>
      <c r="G59" t="str">
        <f t="shared" si="4"/>
        <v>35º 21.7 1</v>
      </c>
      <c r="H59" t="str">
        <f t="shared" si="5"/>
        <v>-120º 51.3 M</v>
      </c>
      <c r="I59" t="str">
        <f>_xlfn.IFNA(VLOOKUP(Table3[[#This Row],[Yacht Club]],Sheet2!$A$2:$E$76,5,FALSE),"")</f>
        <v/>
      </c>
      <c r="J59" t="s">
        <v>118</v>
      </c>
      <c r="L59" t="str">
        <f>MID(A59,LEN(B59)+3,FIND(")",A59)-LEN(B59)-3)</f>
        <v>www.mbyc.net</v>
      </c>
      <c r="M59" s="8" t="str">
        <f>IF(ISERR(FIND("*",A59)),,"X")</f>
        <v>X</v>
      </c>
    </row>
    <row r="60" spans="1:14" hidden="1" x14ac:dyDescent="0.75">
      <c r="A60" s="3" t="s">
        <v>83</v>
      </c>
      <c r="B60" t="str">
        <f t="shared" si="3"/>
        <v>Mukilteo</v>
      </c>
      <c r="C60" t="str">
        <f>Table3[[#This Row],[Yacht Club Raw]]&amp;IF(ISERR(FIND("Yacht Club",Table3[[#This Row],[Yacht Club Raw]],1)), " Yacht Club","")</f>
        <v>Mukilteo Yacht Club</v>
      </c>
      <c r="D60" t="e">
        <f>VLOOKUP(Table3[[#This Row],[Yacht Club]],Sheet2!$A$2:$E$76,2,FALSE)</f>
        <v>#N/A</v>
      </c>
      <c r="E60" s="7" t="str">
        <f>SUBSTITUTE(SUBSTITUTE(SUBSTITUTE(IFERROR(MID(A60,FIND("(",A60,FIND(L60,A60)),14),""),"(",""),")","-")," ","")</f>
        <v>425-259-6001</v>
      </c>
      <c r="F60" s="4" t="str">
        <f>TRIM(MID(A60,FIND(" ",A60,FIND(REPLACE(H60,1,1,""),A60)+LEN(H60)-1),99))</f>
        <v>Port of Everett</v>
      </c>
      <c r="G60" t="str">
        <f t="shared" si="4"/>
        <v>47º 59.5'</v>
      </c>
      <c r="H60" t="str">
        <f t="shared" si="5"/>
        <v>-122º 13.5'</v>
      </c>
      <c r="I60" t="str">
        <f>_xlfn.IFNA(VLOOKUP(Table3[[#This Row],[Yacht Club]],Sheet2!$A$2:$E$76,5,FALSE),"")</f>
        <v/>
      </c>
      <c r="J60" t="s">
        <v>87</v>
      </c>
      <c r="L60" t="str">
        <f>MID(A60,LEN(B60)+3,FIND(")",A60)-LEN(B60)-3)</f>
        <v>www.mukilteoyachtclub.com</v>
      </c>
      <c r="M60" s="8">
        <f>IF(ISERR(FIND("*",A60)),,"X")</f>
        <v>0</v>
      </c>
    </row>
    <row r="61" spans="1:14" hidden="1" x14ac:dyDescent="0.75">
      <c r="A61" s="3" t="s">
        <v>121</v>
      </c>
      <c r="B61" t="str">
        <f t="shared" si="3"/>
        <v>Multnomah Channel</v>
      </c>
      <c r="C61" t="str">
        <f>Table3[[#This Row],[Yacht Club Raw]]&amp;IF(ISERR(FIND("Yacht Club",Table3[[#This Row],[Yacht Club Raw]],1)), " Yacht Club","")</f>
        <v>Multnomah Channel Yacht Club</v>
      </c>
      <c r="D61" t="e">
        <f>VLOOKUP(Table3[[#This Row],[Yacht Club]],Sheet2!$A$2:$E$76,2,FALSE)</f>
        <v>#N/A</v>
      </c>
      <c r="E61" s="7" t="str">
        <f>SUBSTITUTE(SUBSTITUTE(SUBSTITUTE(IFERROR(MID(A61,FIND("(",A61,FIND(L61,A61)),14),""),"(",""),")","-")," ","")</f>
        <v>503-543-3148</v>
      </c>
      <c r="F61" s="4" t="str">
        <f>TRIM(MID(A61,FIND(" ",A61,FIND(REPLACE(H61,1,1,""),A61)+LEN(H61)-1),99))</f>
        <v>Scappose</v>
      </c>
      <c r="G61" t="str">
        <f t="shared" si="4"/>
        <v>45º 44.1'</v>
      </c>
      <c r="H61" t="str">
        <f t="shared" si="5"/>
        <v>-122º 51.0'</v>
      </c>
      <c r="I61" t="str">
        <f>_xlfn.IFNA(VLOOKUP(Table3[[#This Row],[Yacht Club]],Sheet2!$A$2:$E$76,5,FALSE),"")</f>
        <v/>
      </c>
      <c r="J61" t="s">
        <v>20</v>
      </c>
      <c r="L61" t="str">
        <f>MID(A61,LEN(B61)+3,FIND(")",A61)-LEN(B61)-3)</f>
        <v>mcyc1.org</v>
      </c>
      <c r="M61" s="8">
        <f>IF(ISERR(FIND("*",A61)),,"X")</f>
        <v>0</v>
      </c>
    </row>
    <row r="62" spans="1:14" x14ac:dyDescent="0.75">
      <c r="A62" s="3" t="s">
        <v>253</v>
      </c>
      <c r="B62" t="str">
        <f t="shared" si="3"/>
        <v>Nanaimo</v>
      </c>
      <c r="C62" t="str">
        <f>Table3[[#This Row],[Yacht Club Raw]]&amp;IF(ISERR(FIND("Yacht Club",Table3[[#This Row],[Yacht Club Raw]],1)), " Yacht Club","")</f>
        <v>Nanaimo Yacht Club</v>
      </c>
      <c r="D62" t="str">
        <f>VLOOKUP(Table3[[#This Row],[Yacht Club]],Sheet2!$A$2:$E$76,2,FALSE)</f>
        <v>Nanaimo</v>
      </c>
      <c r="E62" s="7" t="str">
        <f>SUBSTITUTE(SUBSTITUTE(SUBSTITUTE(IFERROR(MID(A62,FIND("(",A62,FIND(L62,A62)),14),""),"(",""),")","-")," ","")</f>
        <v>604-754-7011</v>
      </c>
      <c r="F62" s="4" t="str">
        <f>TRIM(MID(A62,FIND(" ",A62,FIND(REPLACE(H62,1,1,""),A62)+LEN(H62)-1),99))</f>
        <v>W Nanaimo, BC</v>
      </c>
      <c r="G62" t="str">
        <f>TRIM(MID(A62,FIND("°",A62)-2,10))</f>
        <v>49° 10.6'</v>
      </c>
      <c r="H62" t="str">
        <f>"-"&amp;TRIM(MID(A62,FIND("°",A62,FIND("°",A62)+1)-4,12))</f>
        <v>-123° 56.4'</v>
      </c>
      <c r="I62">
        <f>_xlfn.IFNA(VLOOKUP(Table3[[#This Row],[Yacht Club]],Sheet2!$A$2:$E$76,5,FALSE),"")</f>
        <v>155</v>
      </c>
      <c r="J62" t="s">
        <v>98</v>
      </c>
      <c r="K62" t="str">
        <f>VLOOKUP(Table3[[#This Row],[Yacht Club]],Sheet2!$A$2:$E$76,4,FALSE)</f>
        <v>BC Islands</v>
      </c>
      <c r="L62" t="str">
        <f>MID(A62,LEN(B62)+3,FIND(")",A62)-LEN(B62)-3)</f>
        <v>www.nanaimoyc.ca</v>
      </c>
      <c r="M62" s="8">
        <f>IF(ISERR(FIND("*",A62)),,"X")</f>
        <v>0</v>
      </c>
      <c r="N62" t="s">
        <v>133</v>
      </c>
    </row>
    <row r="63" spans="1:14" x14ac:dyDescent="0.75">
      <c r="A63" s="3" t="s">
        <v>254</v>
      </c>
      <c r="B63" t="str">
        <f t="shared" si="3"/>
        <v>Navy Yacht Club - Everett</v>
      </c>
      <c r="C63" t="str">
        <f>Table3[[#This Row],[Yacht Club Raw]]&amp;IF(ISERR(FIND("Yacht Club",Table3[[#This Row],[Yacht Club Raw]],1)), " Yacht Club","")</f>
        <v>Navy Yacht Club - Everett</v>
      </c>
      <c r="D63" t="str">
        <f>VLOOKUP(Table3[[#This Row],[Yacht Club]],Sheet2!$A$2:$E$76,2,FALSE)</f>
        <v>Everett</v>
      </c>
      <c r="E63" s="7" t="str">
        <f>SUBSTITUTE(SUBSTITUTE(SUBSTITUTE(IFERROR(MID(A63,FIND("(",A63,FIND(L63,A63)),14),""),"(",""),")","-")," ","")</f>
        <v>425-259-6001</v>
      </c>
      <c r="F63" s="4" t="str">
        <f>TRIM(MID(A63,FIND(" ",A63,FIND(REPLACE(H63,1,1,""),A63)+LEN(H63)-1),99))</f>
        <v>Port of Everett</v>
      </c>
      <c r="G63" t="str">
        <f>TRIM(MID(A63,FIND("°",A63)-2,10))</f>
        <v>47° 59.5'</v>
      </c>
      <c r="H63" t="str">
        <f>"-"&amp;TRIM(MID(A63,FIND("°",A63,FIND("°",A63)+1)-4,12))</f>
        <v>-122° 13.5'</v>
      </c>
      <c r="I63">
        <f>_xlfn.IFNA(VLOOKUP(Table3[[#This Row],[Yacht Club]],Sheet2!$A$2:$E$76,5,FALSE),"")</f>
        <v>73</v>
      </c>
      <c r="J63" t="s">
        <v>87</v>
      </c>
      <c r="K63" t="str">
        <f>VLOOKUP(Table3[[#This Row],[Yacht Club]],Sheet2!$A$2:$E$76,4,FALSE)</f>
        <v>Whidbey &amp; Everett</v>
      </c>
      <c r="L63" t="str">
        <f>MID(A63,LEN(B63)+3,FIND(")",A63)-LEN(B63)-3)</f>
        <v>www.nyceinfo.org</v>
      </c>
      <c r="M63" s="8">
        <f>IF(ISERR(FIND("*",A63)),,"X")</f>
        <v>0</v>
      </c>
      <c r="N63" t="s">
        <v>133</v>
      </c>
    </row>
    <row r="64" spans="1:14" hidden="1" x14ac:dyDescent="0.75">
      <c r="A64" s="3" t="s">
        <v>117</v>
      </c>
      <c r="B64" t="str">
        <f t="shared" si="3"/>
        <v>Newport Harbor</v>
      </c>
      <c r="C64" t="str">
        <f>Table3[[#This Row],[Yacht Club Raw]]&amp;IF(ISERR(FIND("Yacht Club",Table3[[#This Row],[Yacht Club Raw]],1)), " Yacht Club","")</f>
        <v>Newport Harbor Yacht Club</v>
      </c>
      <c r="D64" t="e">
        <f>VLOOKUP(Table3[[#This Row],[Yacht Club]],Sheet2!$A$2:$E$76,2,FALSE)</f>
        <v>#N/A</v>
      </c>
      <c r="E64" s="7" t="str">
        <f>SUBSTITUTE(SUBSTITUTE(SUBSTITUTE(IFERROR(MID(A64,FIND("(",A64,FIND(L64,A64)),14),""),"(",""),")","-")," ","")</f>
        <v>949-355-7974</v>
      </c>
      <c r="F64" s="4" t="str">
        <f>TRIM(MID(A64,FIND(" ",A64,FIND(REPLACE(H64,1,1,""),A64)+LEN(H64)-1),99))</f>
        <v>CA</v>
      </c>
      <c r="G64" t="str">
        <f t="shared" si="4"/>
        <v>33º 36.3 1</v>
      </c>
      <c r="H64" t="str">
        <f t="shared" si="5"/>
        <v>-117º.54.6 B</v>
      </c>
      <c r="I64" t="str">
        <f>_xlfn.IFNA(VLOOKUP(Table3[[#This Row],[Yacht Club]],Sheet2!$A$2:$E$76,5,FALSE),"")</f>
        <v/>
      </c>
      <c r="J64" t="s">
        <v>118</v>
      </c>
      <c r="L64" t="str">
        <f>MID(A64,LEN(B64)+3,FIND(")",A64)-LEN(B64)-3)</f>
        <v>www.nhyc.org</v>
      </c>
      <c r="M64" s="8" t="str">
        <f>IF(ISERR(FIND("*",A64)),,"X")</f>
        <v>X</v>
      </c>
    </row>
    <row r="65" spans="1:14" x14ac:dyDescent="0.75">
      <c r="A65" s="3" t="s">
        <v>255</v>
      </c>
      <c r="B65" t="str">
        <f t="shared" si="3"/>
        <v>Oak Harbor</v>
      </c>
      <c r="C65" t="str">
        <f>Table3[[#This Row],[Yacht Club Raw]]&amp;IF(ISERR(FIND("Yacht Club",Table3[[#This Row],[Yacht Club Raw]],1)), " Yacht Club","")</f>
        <v>Oak Harbor Yacht Club</v>
      </c>
      <c r="D65" t="str">
        <f>VLOOKUP(Table3[[#This Row],[Yacht Club]],Sheet2!$A$2:$E$76,2,FALSE)</f>
        <v>Oak Harbor</v>
      </c>
      <c r="E65" s="7" t="str">
        <f>SUBSTITUTE(SUBSTITUTE(SUBSTITUTE(IFERROR(MID(A65,FIND("(",A65,FIND(L65,A65)),14),""),"(",""),")","-")," ","")</f>
        <v>360-279-4575</v>
      </c>
      <c r="F65" s="4" t="str">
        <f>TRIM(MID(A65,FIND(" ",A65,FIND(REPLACE(H65,1,1,""),A65)+LEN(H65)-1),99))</f>
        <v>Oak Harbor</v>
      </c>
      <c r="G65" t="str">
        <f>TRIM(MID(A65,FIND("°",A65)-2,10))</f>
        <v>48° 17.1'</v>
      </c>
      <c r="H65" t="str">
        <f>"-"&amp;TRIM(MID(A65,FIND("°",A65,FIND("°",A65)+1)-4,12))</f>
        <v>-122° 38.1'</v>
      </c>
      <c r="I65">
        <f>_xlfn.IFNA(VLOOKUP(Table3[[#This Row],[Yacht Club]],Sheet2!$A$2:$E$76,5,FALSE),"")</f>
        <v>87</v>
      </c>
      <c r="J65" t="s">
        <v>87</v>
      </c>
      <c r="K65" t="str">
        <f>VLOOKUP(Table3[[#This Row],[Yacht Club]],Sheet2!$A$2:$E$76,4,FALSE)</f>
        <v>Whidbey &amp; Everett</v>
      </c>
      <c r="L65" t="str">
        <f>MID(A65,LEN(B65)+3,FIND(")",A65)-LEN(B65)-3)</f>
        <v>www.ohyc.org</v>
      </c>
      <c r="M65" s="8">
        <f>IF(ISERR(FIND("*",A65)),,"X")</f>
        <v>0</v>
      </c>
      <c r="N65" t="s">
        <v>133</v>
      </c>
    </row>
    <row r="66" spans="1:14" hidden="1" x14ac:dyDescent="0.75">
      <c r="A66" s="3" t="s">
        <v>124</v>
      </c>
      <c r="B66" t="str">
        <f t="shared" si="3"/>
        <v>Oakland</v>
      </c>
      <c r="C66" t="str">
        <f>Table3[[#This Row],[Yacht Club Raw]]&amp;IF(ISERR(FIND("Yacht Club",Table3[[#This Row],[Yacht Club Raw]],1)), " Yacht Club","")</f>
        <v>Oakland Yacht Club</v>
      </c>
      <c r="D66" t="e">
        <f>VLOOKUP(Table3[[#This Row],[Yacht Club]],Sheet2!$A$2:$E$76,2,FALSE)</f>
        <v>#N/A</v>
      </c>
      <c r="E66" s="7" t="str">
        <f>SUBSTITUTE(SUBSTITUTE(SUBSTITUTE(IFERROR(MID(A66,FIND("(",A66,FIND(L66,A66)),14),""),"(",""),")","-")," ","")</f>
        <v>510-552-6868</v>
      </c>
      <c r="F66" s="4" t="str">
        <f>TRIM(MID(A66,FIND(" ",A66,FIND(REPLACE(H66,1,1,""),A66)+LEN(H66)-1),99))</f>
        <v>Pacific Marina</v>
      </c>
      <c r="G66" t="str">
        <f t="shared" si="4"/>
        <v>37º 46.0'</v>
      </c>
      <c r="H66" t="str">
        <f t="shared" si="5"/>
        <v>-122º 15.9'</v>
      </c>
      <c r="I66" t="str">
        <f>_xlfn.IFNA(VLOOKUP(Table3[[#This Row],[Yacht Club]],Sheet2!$A$2:$E$76,5,FALSE),"")</f>
        <v/>
      </c>
      <c r="J66" t="s">
        <v>118</v>
      </c>
      <c r="L66" t="str">
        <f>MID(A66,LEN(B66)+3,FIND(")",A66)-LEN(B66)-3)</f>
        <v>www.oaklandyachtclub.com</v>
      </c>
      <c r="M66" s="8">
        <f>IF(ISERR(FIND("*",A66)),,"X")</f>
        <v>0</v>
      </c>
    </row>
    <row r="67" spans="1:14" x14ac:dyDescent="0.75">
      <c r="A67" s="3" t="s">
        <v>256</v>
      </c>
      <c r="B67" t="str">
        <f t="shared" ref="B67:C98" si="6">LEFT(A67,FIND("(",TRIM(A67),1)-2)</f>
        <v>Orcas Island</v>
      </c>
      <c r="C67" t="str">
        <f>Table3[[#This Row],[Yacht Club Raw]]&amp;IF(ISERR(FIND("Yacht Club",Table3[[#This Row],[Yacht Club Raw]],1)), " Yacht Club","")</f>
        <v>Orcas Island Yacht Club</v>
      </c>
      <c r="D67" t="str">
        <f>VLOOKUP(Table3[[#This Row],[Yacht Club]],Sheet2!$A$2:$E$76,2,FALSE)</f>
        <v>Eastsound</v>
      </c>
      <c r="E67" s="7" t="str">
        <f>SUBSTITUTE(SUBSTITUTE(SUBSTITUTE(IFERROR(MID(A67,FIND("(",A67,FIND(L67,A67)),14),""),"(",""),")","-")," ","")</f>
        <v>206-465-3490</v>
      </c>
      <c r="F67" s="4" t="str">
        <f>TRIM(MID(A67,FIND(" ",A67,FIND(REPLACE(H67,1,1,""),A67)+LEN(H67)-1),99))</f>
        <v>Westsound</v>
      </c>
      <c r="G67" t="str">
        <f>TRIM(MID(A67,FIND("°",A67)-2,10))</f>
        <v>48° 37.8'</v>
      </c>
      <c r="H67" t="str">
        <f>"-"&amp;TRIM(MID(A67,FIND("°",A67,FIND("°",A67)+1)-4,12))</f>
        <v>-122° 57.5'</v>
      </c>
      <c r="I67">
        <f>_xlfn.IFNA(VLOOKUP(Table3[[#This Row],[Yacht Club]],Sheet2!$A$2:$E$76,5,FALSE),"")</f>
        <v>110</v>
      </c>
      <c r="J67" t="s">
        <v>93</v>
      </c>
      <c r="K67" t="str">
        <f>VLOOKUP(Table3[[#This Row],[Yacht Club]],Sheet2!$A$2:$E$76,4,FALSE)</f>
        <v>Northern Inland Waters</v>
      </c>
      <c r="L67" t="str">
        <f>MID(A67,LEN(B67)+3,FIND(")",A67)-LEN(B67)-3)</f>
        <v>www.oiyc.org</v>
      </c>
      <c r="M67" s="8">
        <f>IF(ISERR(FIND("*",A67)),,"X")</f>
        <v>0</v>
      </c>
      <c r="N67" t="s">
        <v>133</v>
      </c>
    </row>
    <row r="68" spans="1:14" x14ac:dyDescent="0.75">
      <c r="A68" s="3" t="s">
        <v>257</v>
      </c>
      <c r="B68" t="str">
        <f t="shared" si="6"/>
        <v>Oro Bay</v>
      </c>
      <c r="C68" t="str">
        <f>Table3[[#This Row],[Yacht Club Raw]]&amp;IF(ISERR(FIND("Yacht Club",Table3[[#This Row],[Yacht Club Raw]],1)), " Yacht Club","")</f>
        <v>Oro Bay Yacht Club</v>
      </c>
      <c r="D68" t="str">
        <f>VLOOKUP(Table3[[#This Row],[Yacht Club]],Sheet2!$A$2:$E$76,2,FALSE)</f>
        <v>Anderson Island</v>
      </c>
      <c r="E68" s="7" t="str">
        <f>SUBSTITUTE(SUBSTITUTE(SUBSTITUTE(IFERROR(MID(A68,FIND("(",A68,FIND(L68,A68)),14),""),"(",""),")","-")," ","")</f>
        <v>253-884-4342</v>
      </c>
      <c r="F68" s="4" t="str">
        <f>TRIM(MID(A68,FIND(" ",A68,FIND(REPLACE(H68,1,1,""),A68)+LEN(H68)-1),99))</f>
        <v>Anderson Island</v>
      </c>
      <c r="G68" t="str">
        <f>TRIM(MID(A68,FIND("°",A68)-2,10))</f>
        <v>47° 08.1'</v>
      </c>
      <c r="H68" t="str">
        <f>"-"&amp;TRIM(MID(A68,FIND("°",A68,FIND("°",A68)+1)-4,12))</f>
        <v>-122° 42.2'</v>
      </c>
      <c r="I68">
        <f>_xlfn.IFNA(VLOOKUP(Table3[[#This Row],[Yacht Club]],Sheet2!$A$2:$E$76,5,FALSE),"")</f>
        <v>11</v>
      </c>
      <c r="J68" t="s">
        <v>70</v>
      </c>
      <c r="K68" t="str">
        <f>VLOOKUP(Table3[[#This Row],[Yacht Club]],Sheet2!$A$2:$E$76,4,FALSE)</f>
        <v>Puget Sound South</v>
      </c>
      <c r="L68" t="str">
        <f>MID(A68,LEN(B68)+3,FIND(")",A68)-LEN(B68)-3)</f>
        <v>www.orobay.org</v>
      </c>
      <c r="M68" s="8">
        <f>IF(ISERR(FIND("*",A68)),,"X")</f>
        <v>0</v>
      </c>
      <c r="N68" t="s">
        <v>133</v>
      </c>
    </row>
    <row r="69" spans="1:14" hidden="1" x14ac:dyDescent="0.75">
      <c r="A69" s="3" t="s">
        <v>88</v>
      </c>
      <c r="B69" t="str">
        <f t="shared" si="6"/>
        <v>Pleasant Harbor</v>
      </c>
      <c r="C69" t="str">
        <f>Table3[[#This Row],[Yacht Club Raw]]&amp;IF(ISERR(FIND("Yacht Club",Table3[[#This Row],[Yacht Club Raw]],1)), " Yacht Club","")</f>
        <v>Pleasant Harbor Yacht Club</v>
      </c>
      <c r="D69" t="e">
        <f>VLOOKUP(Table3[[#This Row],[Yacht Club]],Sheet2!$A$2:$E$76,2,FALSE)</f>
        <v>#N/A</v>
      </c>
      <c r="E69" s="7" t="str">
        <f>SUBSTITUTE(SUBSTITUTE(SUBSTITUTE(IFERROR(MID(A69,FIND("(",A69,FIND(L69,A69)),14),""),"(",""),")","-")," ","")</f>
        <v>800-547-3479</v>
      </c>
      <c r="F69" s="4" t="str">
        <f>TRIM(MID(A69,FIND(" ",A69,FIND(REPLACE(H69,1,1,""),A69)+LEN(H69)-1),99))</f>
        <v>Hood Canal</v>
      </c>
      <c r="G69" t="str">
        <f t="shared" ref="G69:G98" si="7">TRIM(MID(A69,FIND("º",A69)-2,10))</f>
        <v>47º 39.7'</v>
      </c>
      <c r="H69" t="str">
        <f t="shared" ref="H69:H98" si="8">"-"&amp;TRIM(MID(A69,FIND("º",A69,FIND("º",A69)+1)-4,12))</f>
        <v>-122º 54.8'</v>
      </c>
      <c r="I69" t="str">
        <f>_xlfn.IFNA(VLOOKUP(Table3[[#This Row],[Yacht Club]],Sheet2!$A$2:$E$76,5,FALSE),"")</f>
        <v/>
      </c>
      <c r="J69" t="s">
        <v>89</v>
      </c>
      <c r="L69" t="str">
        <f>MID(A69,LEN(B69)+3,FIND(")",A69)-LEN(B69)-3)</f>
        <v>www.pleasantharboryc.net</v>
      </c>
      <c r="M69" s="8">
        <f>IF(ISERR(FIND("*",A69)),,"X")</f>
        <v>0</v>
      </c>
    </row>
    <row r="70" spans="1:14" x14ac:dyDescent="0.75">
      <c r="A70" s="3" t="s">
        <v>258</v>
      </c>
      <c r="B70" t="str">
        <f t="shared" si="6"/>
        <v>Point Roberts</v>
      </c>
      <c r="C70" t="str">
        <f>Table3[[#This Row],[Yacht Club Raw]]&amp;IF(ISERR(FIND("Yacht Club",Table3[[#This Row],[Yacht Club Raw]],1)), " Yacht Club","")</f>
        <v>Point Roberts Yacht Club</v>
      </c>
      <c r="D70" t="str">
        <f>VLOOKUP(Table3[[#This Row],[Yacht Club]],Sheet2!$A$2:$E$76,2,FALSE)</f>
        <v>Point Roberts</v>
      </c>
      <c r="E70" s="7" t="str">
        <f>SUBSTITUTE(SUBSTITUTE(SUBSTITUTE(IFERROR(MID(A70,FIND("(",A70,FIND(L70,A70)),14),""),"(",""),")","-")," ","")</f>
        <v>360-945-2255</v>
      </c>
      <c r="F70" s="4" t="str">
        <f>TRIM(MID(A70,FIND(" ",A70,FIND(REPLACE(H70,1,1,""),A70)+LEN(H70)-1),99))</f>
        <v>Point Roberts Marina</v>
      </c>
      <c r="G70" t="str">
        <f>TRIM(MID(A70,FIND("°",A70)-2,10))</f>
        <v>48° 58.4'</v>
      </c>
      <c r="H70" t="str">
        <f>"-"&amp;TRIM(MID(A70,FIND("°",A70,FIND("°",A70)+1)-4,12))</f>
        <v>-123° 03.8'</v>
      </c>
      <c r="I70">
        <f>_xlfn.IFNA(VLOOKUP(Table3[[#This Row],[Yacht Club]],Sheet2!$A$2:$E$76,5,FALSE),"")</f>
        <v>133</v>
      </c>
      <c r="J70" t="s">
        <v>87</v>
      </c>
      <c r="K70" t="str">
        <f>VLOOKUP(Table3[[#This Row],[Yacht Club]],Sheet2!$A$2:$E$76,4,FALSE)</f>
        <v>Northern Inland Waters</v>
      </c>
      <c r="L70" t="str">
        <f>MID(A70,LEN(B70)+3,FIND(")",A70)-LEN(B70)-3)</f>
        <v>pointrobertsyachtclub.com</v>
      </c>
      <c r="M70" s="8">
        <f>IF(ISERR(FIND("*",A70)),,"X")</f>
        <v>0</v>
      </c>
      <c r="N70" t="s">
        <v>133</v>
      </c>
    </row>
    <row r="71" spans="1:14" x14ac:dyDescent="0.75">
      <c r="A71" s="3" t="s">
        <v>259</v>
      </c>
      <c r="B71" t="str">
        <f t="shared" si="6"/>
        <v>Point Roberts Marina Resort</v>
      </c>
      <c r="C71" t="s">
        <v>212</v>
      </c>
      <c r="D71" t="s">
        <v>46</v>
      </c>
      <c r="E71" s="7" t="str">
        <f>SUBSTITUTE(SUBSTITUTE(SUBSTITUTE(IFERROR(MID(A71,FIND("(",A71,FIND(L71,A71)),14),""),"(",""),")","-")," ","")</f>
        <v>360-945-2255</v>
      </c>
      <c r="F71" s="4" t="str">
        <f>TRIM(MID(A71,FIND(" ",A71,FIND(REPLACE(H71,1,1,""),A71)+LEN(H71)-1),99))</f>
        <v>W Point Robers Marina</v>
      </c>
      <c r="G71" t="str">
        <f>TRIM(MID(A71,FIND("°",A71)-2,10))</f>
        <v>48° 58.44'</v>
      </c>
      <c r="H71" t="str">
        <f>"-"&amp;TRIM(MID(A71,FIND("°",A71,FIND("°",A71)+1)-4,12))</f>
        <v>-123° 03.79'</v>
      </c>
      <c r="I71" t="str">
        <f>_xlfn.IFNA(VLOOKUP(Table3[[#This Row],[Yacht Club]],Sheet2!$A$2:$E$76,5,FALSE),"")</f>
        <v/>
      </c>
      <c r="J71" t="s">
        <v>87</v>
      </c>
      <c r="K71" t="s">
        <v>4</v>
      </c>
      <c r="L71" t="str">
        <f>MID(A71,LEN(B71)+3,FIND(")",A71)-LEN(B71)-3)</f>
        <v>www.pointrobertsmarina.com</v>
      </c>
      <c r="M71" s="8">
        <f>IF(ISERR(FIND("*",A71)),,"X")</f>
        <v>0</v>
      </c>
      <c r="N71" t="s">
        <v>133</v>
      </c>
    </row>
    <row r="72" spans="1:14" hidden="1" x14ac:dyDescent="0.75">
      <c r="A72" s="3" t="s">
        <v>90</v>
      </c>
      <c r="B72" t="str">
        <f t="shared" si="6"/>
        <v>Port Angeles</v>
      </c>
      <c r="C72" t="str">
        <f>Table3[[#This Row],[Yacht Club Raw]]&amp;IF(ISERR(FIND("Yacht Club",Table3[[#This Row],[Yacht Club Raw]],1)), " Yacht Club","")</f>
        <v>Port Angeles Yacht Club</v>
      </c>
      <c r="D72" t="e">
        <f>VLOOKUP(Table3[[#This Row],[Yacht Club]],Sheet2!$A$2:$E$76,2,FALSE)</f>
        <v>#N/A</v>
      </c>
      <c r="E72" s="7" t="str">
        <f>SUBSTITUTE(SUBSTITUTE(SUBSTITUTE(IFERROR(MID(A72,FIND("(",A72,FIND(L72,A72)),14),""),"(",""),")","-")," ","")</f>
        <v>206-457-4505</v>
      </c>
      <c r="F72" s="4" t="str">
        <f>TRIM(MID(A72,FIND(" ",A72,FIND(REPLACE(H72,1,1,""),A72)+LEN(H72)-1),99))</f>
        <v>Port Angeles Boat Haven</v>
      </c>
      <c r="G72" t="str">
        <f t="shared" si="7"/>
        <v>48º 07.6'</v>
      </c>
      <c r="H72" t="str">
        <f t="shared" si="8"/>
        <v>-123º 27.1'</v>
      </c>
      <c r="I72" t="str">
        <f>_xlfn.IFNA(VLOOKUP(Table3[[#This Row],[Yacht Club]],Sheet2!$A$2:$E$76,5,FALSE),"")</f>
        <v/>
      </c>
      <c r="J72" t="s">
        <v>91</v>
      </c>
      <c r="L72" t="str">
        <f>MID(A72,LEN(B72)+3,FIND(")",A72)-LEN(B72)-3)</f>
        <v>www.payc.org</v>
      </c>
      <c r="M72" s="8">
        <f>IF(ISERR(FIND("*",A72)),,"X")</f>
        <v>0</v>
      </c>
    </row>
    <row r="73" spans="1:14" hidden="1" x14ac:dyDescent="0.75">
      <c r="A73" s="3" t="s">
        <v>129</v>
      </c>
      <c r="B73" t="str">
        <f t="shared" si="6"/>
        <v>Port Hadlock</v>
      </c>
      <c r="C73" t="str">
        <f>Table3[[#This Row],[Yacht Club Raw]]&amp;IF(ISERR(FIND("Yacht Club",Table3[[#This Row],[Yacht Club Raw]],1)), " Yacht Club","")</f>
        <v>Port Hadlock Yacht Club</v>
      </c>
      <c r="D73" t="e">
        <f>VLOOKUP(Table3[[#This Row],[Yacht Club]],Sheet2!$A$2:$E$76,2,FALSE)</f>
        <v>#N/A</v>
      </c>
      <c r="E73" s="7" t="str">
        <f>SUBSTITUTE(SUBSTITUTE(SUBSTITUTE(IFERROR(MID(A73,FIND("(",A73,FIND(L73,A73)),14),""),"(",""),")","-")," ","")</f>
        <v/>
      </c>
      <c r="F73" s="4" t="str">
        <f>TRIM(MID(A73,FIND(" ",A73,FIND(REPLACE(H73,1,1,""),A73)+LEN(H73)-1),99))</f>
        <v>Port Hadlock</v>
      </c>
      <c r="G73" t="str">
        <f t="shared" si="7"/>
        <v>48º 01.9'</v>
      </c>
      <c r="H73" t="str">
        <f t="shared" si="8"/>
        <v>-122º 44.7'</v>
      </c>
      <c r="I73" t="str">
        <f>_xlfn.IFNA(VLOOKUP(Table3[[#This Row],[Yacht Club]],Sheet2!$A$2:$E$76,5,FALSE),"")</f>
        <v/>
      </c>
      <c r="J73" t="s">
        <v>89</v>
      </c>
      <c r="L73" t="str">
        <f>MID(A73,LEN(B73)+3,FIND(")",A73)-LEN(B73)-3)</f>
        <v>porthadlockyachtclub.wordpress.com</v>
      </c>
      <c r="M73" s="8">
        <f>IF(ISERR(FIND("*",A73)),,"X")</f>
        <v>0</v>
      </c>
    </row>
    <row r="74" spans="1:14" x14ac:dyDescent="0.75">
      <c r="A74" s="3" t="s">
        <v>260</v>
      </c>
      <c r="B74" t="str">
        <f t="shared" si="6"/>
        <v>Port Ludlow</v>
      </c>
      <c r="C74" t="str">
        <f>Table3[[#This Row],[Yacht Club Raw]]&amp;IF(ISERR(FIND("Yacht Club",Table3[[#This Row],[Yacht Club Raw]],1)), " Yacht Club","")</f>
        <v>Port Ludlow Yacht Club</v>
      </c>
      <c r="D74" t="str">
        <f>VLOOKUP(Table3[[#This Row],[Yacht Club]],Sheet2!$A$2:$E$76,2,FALSE)</f>
        <v>Port Ludlow</v>
      </c>
      <c r="E74" s="7" t="str">
        <f>SUBSTITUTE(SUBSTITUTE(SUBSTITUTE(IFERROR(MID(A74,FIND("(",A74,FIND(L74,A74)),14),""),"(",""),")","-")," ","")</f>
        <v>360-437-0513</v>
      </c>
      <c r="F74" s="4" t="str">
        <f>TRIM(MID(A74,FIND(" ",A74,FIND(REPLACE(H74,1,1,""),A74)+LEN(H74)-1),99))</f>
        <v>Port Ludlow Marina</v>
      </c>
      <c r="G74" t="str">
        <f>TRIM(MID(A74,FIND("°",A74)-2,10))</f>
        <v>47° 55.3'</v>
      </c>
      <c r="H74" t="str">
        <f>"-"&amp;TRIM(MID(A74,FIND("°",A74,FIND("°",A74)+1)-4,12))</f>
        <v>-122° 41.1'</v>
      </c>
      <c r="I74">
        <f>_xlfn.IFNA(VLOOKUP(Table3[[#This Row],[Yacht Club]],Sheet2!$A$2:$E$76,5,FALSE),"")</f>
        <v>61</v>
      </c>
      <c r="J74" t="s">
        <v>89</v>
      </c>
      <c r="K74" t="str">
        <f>VLOOKUP(Table3[[#This Row],[Yacht Club]],Sheet2!$A$2:$E$76,4,FALSE)</f>
        <v>Olympic &amp; Hood Canal</v>
      </c>
      <c r="L74" t="str">
        <f>MID(A74,LEN(B74)+3,FIND(")",A74)-LEN(B74)-3)</f>
        <v>www.plyc.us</v>
      </c>
      <c r="M74" s="8">
        <f>IF(ISERR(FIND("*",A74)),,"X")</f>
        <v>0</v>
      </c>
      <c r="N74" t="s">
        <v>133</v>
      </c>
    </row>
    <row r="75" spans="1:14" x14ac:dyDescent="0.75">
      <c r="A75" s="3" t="s">
        <v>261</v>
      </c>
      <c r="B75" t="str">
        <f t="shared" si="6"/>
        <v>Port Madison</v>
      </c>
      <c r="C75" t="str">
        <f>Table3[[#This Row],[Yacht Club Raw]]&amp;IF(ISERR(FIND("Yacht Club",Table3[[#This Row],[Yacht Club Raw]],1)), " Yacht Club","")</f>
        <v>Port Madison Yacht Club</v>
      </c>
      <c r="D75" t="str">
        <f>VLOOKUP(Table3[[#This Row],[Yacht Club]],Sheet2!$A$2:$E$76,2,FALSE)</f>
        <v>Bainbridge Island</v>
      </c>
      <c r="E75" s="7" t="str">
        <f>SUBSTITUTE(SUBSTITUTE(SUBSTITUTE(IFERROR(MID(A75,FIND("(",A75,FIND(L75,A75)),14),""),"(",""),")","-")," ","")</f>
        <v>206-947-1483</v>
      </c>
      <c r="F75" s="4" t="str">
        <f>TRIM(MID(A75,FIND(" ",A75,FIND(REPLACE(H75,1,1,""),A75)+LEN(H75)-1),99))</f>
        <v>Port Madison</v>
      </c>
      <c r="G75" t="str">
        <f>TRIM(MID(A75,FIND("°",A75)-2,10))</f>
        <v>47° 42.0’</v>
      </c>
      <c r="H75" t="str">
        <f>"-"&amp;TRIM(MID(A75,FIND("°",A75,FIND("°",A75)+1)-4,12))</f>
        <v>-122° 31.7 '</v>
      </c>
      <c r="I75">
        <f>_xlfn.IFNA(VLOOKUP(Table3[[#This Row],[Yacht Club]],Sheet2!$A$2:$E$76,5,FALSE),"")</f>
        <v>49</v>
      </c>
      <c r="J75" t="s">
        <v>68</v>
      </c>
      <c r="K75" t="str">
        <f>VLOOKUP(Table3[[#This Row],[Yacht Club]],Sheet2!$A$2:$E$76,4,FALSE)</f>
        <v>Puget Sound North</v>
      </c>
      <c r="L75" t="str">
        <f>MID(A75,LEN(B75)+3,FIND(")",A75)-LEN(B75)-3)</f>
        <v>www.portmadisonyc.org</v>
      </c>
      <c r="M75" s="8">
        <f>IF(ISERR(FIND("*",A75)),,"X")</f>
        <v>0</v>
      </c>
      <c r="N75" t="s">
        <v>133</v>
      </c>
    </row>
    <row r="76" spans="1:14" x14ac:dyDescent="0.75">
      <c r="A76" s="3" t="s">
        <v>262</v>
      </c>
      <c r="B76" t="str">
        <f t="shared" si="6"/>
        <v>Port Orchard</v>
      </c>
      <c r="C76" t="str">
        <f>Table3[[#This Row],[Yacht Club Raw]]&amp;IF(ISERR(FIND("Yacht Club",Table3[[#This Row],[Yacht Club Raw]],1)), " Yacht Club","")</f>
        <v>Port Orchard Yacht Club</v>
      </c>
      <c r="D76" t="str">
        <f>VLOOKUP(Table3[[#This Row],[Yacht Club]],Sheet2!$A$2:$E$76,2,FALSE)</f>
        <v>Port Orchard</v>
      </c>
      <c r="E76" s="7" t="str">
        <f>SUBSTITUTE(SUBSTITUTE(SUBSTITUTE(IFERROR(MID(A76,FIND("(",A76,FIND(L76,A76)),14),""),"(",""),")","-")," ","")</f>
        <v>360-876-9010</v>
      </c>
      <c r="F76" s="4" t="str">
        <f>TRIM(MID(A76,FIND(" ",A76,FIND(REPLACE(H76,1,1,""),A76)+LEN(H76)-1),99))</f>
        <v>Port Orchard Marina</v>
      </c>
      <c r="G76" t="str">
        <f>TRIM(MID(A76,FIND("°",A76)-2,10))</f>
        <v>47° 32.3'</v>
      </c>
      <c r="H76" t="str">
        <f>"-"&amp;TRIM(MID(A76,FIND("°",A76,FIND("°",A76)+1)-4,12))</f>
        <v>-122° 38.8'</v>
      </c>
      <c r="I76">
        <f>_xlfn.IFNA(VLOOKUP(Table3[[#This Row],[Yacht Club]],Sheet2!$A$2:$E$76,5,FALSE),"")</f>
        <v>36</v>
      </c>
      <c r="J76" t="s">
        <v>68</v>
      </c>
      <c r="K76" t="str">
        <f>VLOOKUP(Table3[[#This Row],[Yacht Club]],Sheet2!$A$2:$E$76,4,FALSE)</f>
        <v>Puget Sound North</v>
      </c>
      <c r="L76" t="str">
        <f>MID(A76,LEN(B76)+3,FIND(")",A76)-LEN(B76)-3)</f>
        <v>www.poyc.org</v>
      </c>
      <c r="M76" s="8">
        <f>IF(ISERR(FIND("*",A76)),,"X")</f>
        <v>0</v>
      </c>
      <c r="N76" t="s">
        <v>133</v>
      </c>
    </row>
    <row r="77" spans="1:14" x14ac:dyDescent="0.75">
      <c r="A77" s="3" t="s">
        <v>263</v>
      </c>
      <c r="B77" t="str">
        <f t="shared" si="6"/>
        <v>Port Townsend</v>
      </c>
      <c r="C77" t="str">
        <f>Table3[[#This Row],[Yacht Club Raw]]&amp;IF(ISERR(FIND("Yacht Club",Table3[[#This Row],[Yacht Club Raw]],1)), " Yacht Club","")</f>
        <v>Port Townsend Yacht Club</v>
      </c>
      <c r="D77" t="str">
        <f>VLOOKUP(Table3[[#This Row],[Yacht Club]],Sheet2!$A$2:$E$76,2,FALSE)</f>
        <v>Port Townsend</v>
      </c>
      <c r="E77" s="7" t="str">
        <f>SUBSTITUTE(SUBSTITUTE(SUBSTITUTE(IFERROR(MID(A77,FIND("(",A77,FIND(L77,A77)),14),""),"(",""),")","-")," ","")</f>
        <v>360-385-2355</v>
      </c>
      <c r="F77" s="4" t="str">
        <f>TRIM(MID(A77,FIND(" ",A77,FIND(REPLACE(H77,1,1,""),A77)+LEN(H77)-1),99))</f>
        <v>Pt. Townsend Boat Haven</v>
      </c>
      <c r="G77" t="str">
        <f>TRIM(MID(A77,FIND("°",A77)-2,10))</f>
        <v>48° 06.5'</v>
      </c>
      <c r="H77" t="str">
        <f>"-"&amp;TRIM(MID(A77,FIND("°",A77,FIND("°",A77)+1)-4,12))</f>
        <v>-122° 46.2'</v>
      </c>
      <c r="I77">
        <f>_xlfn.IFNA(VLOOKUP(Table3[[#This Row],[Yacht Club]],Sheet2!$A$2:$E$76,5,FALSE),"")</f>
        <v>74</v>
      </c>
      <c r="J77" t="s">
        <v>89</v>
      </c>
      <c r="K77" t="str">
        <f>VLOOKUP(Table3[[#This Row],[Yacht Club]],Sheet2!$A$2:$E$76,4,FALSE)</f>
        <v>Olympic &amp; Hood Canal</v>
      </c>
      <c r="L77" t="str">
        <f>MID(A77,LEN(B77)+3,FIND(")",A77)-LEN(B77)-3)</f>
        <v>www.ptyc.net</v>
      </c>
      <c r="M77" s="8">
        <f>IF(ISERR(FIND("*",A77)),,"X")</f>
        <v>0</v>
      </c>
      <c r="N77" t="s">
        <v>133</v>
      </c>
    </row>
    <row r="78" spans="1:14" x14ac:dyDescent="0.75">
      <c r="A78" s="3" t="s">
        <v>264</v>
      </c>
      <c r="B78" t="str">
        <f t="shared" si="6"/>
        <v>Portland</v>
      </c>
      <c r="C78" t="str">
        <f>Table3[[#This Row],[Yacht Club Raw]]&amp;IF(ISERR(FIND("Yacht Club",Table3[[#This Row],[Yacht Club Raw]],1)), " Yacht Club","")</f>
        <v>Portland Yacht Club</v>
      </c>
      <c r="D78" t="str">
        <f>VLOOKUP(Table3[[#This Row],[Yacht Club]],Sheet2!$A$2:$E$76,2,FALSE)</f>
        <v>Portland</v>
      </c>
      <c r="E78" s="7" t="str">
        <f>SUBSTITUTE(SUBSTITUTE(SUBSTITUTE(IFERROR(MID(A78,FIND("(",A78,FIND(L78,A78)),14),""),"(",""),")","-")," ","")</f>
        <v>503-285-1922</v>
      </c>
      <c r="F78" s="4" t="str">
        <f>TRIM(MID(A78,FIND(" ",A78,FIND(REPLACE(H78,1,1,""),A78)+LEN(H78)-1),99))</f>
        <v>North Portland Harbor, OR</v>
      </c>
      <c r="G78" t="str">
        <f>TRIM(MID(A78,FIND("°",A78)-2,10))</f>
        <v>45° 36.0'</v>
      </c>
      <c r="H78" t="str">
        <f>"-"&amp;TRIM(MID(A78,FIND("°",A78,FIND("°",A78)+1)-4,12))</f>
        <v>-122° 39.0'</v>
      </c>
      <c r="I78">
        <f>_xlfn.IFNA(VLOOKUP(Table3[[#This Row],[Yacht Club]],Sheet2!$A$2:$E$76,5,FALSE),"")</f>
        <v>101</v>
      </c>
      <c r="J78" t="s">
        <v>20</v>
      </c>
      <c r="K78" t="str">
        <f>VLOOKUP(Table3[[#This Row],[Yacht Club]],Sheet2!$A$2:$E$76,4,FALSE)</f>
        <v>Portland Area</v>
      </c>
      <c r="L78" t="str">
        <f>MID(A78,LEN(B78)+3,FIND(")",A78)-LEN(B78)-3)</f>
        <v>www.portlandyc.com</v>
      </c>
      <c r="M78" s="8">
        <f>IF(ISERR(FIND("*",A78)),,"X")</f>
        <v>0</v>
      </c>
      <c r="N78" t="s">
        <v>133</v>
      </c>
    </row>
    <row r="79" spans="1:14" x14ac:dyDescent="0.75">
      <c r="A79" s="3" t="s">
        <v>265</v>
      </c>
      <c r="B79" t="str">
        <f t="shared" si="6"/>
        <v>Poulsbo</v>
      </c>
      <c r="C79" t="str">
        <f>Table3[[#This Row],[Yacht Club Raw]]&amp;IF(ISERR(FIND("Yacht Club",Table3[[#This Row],[Yacht Club Raw]],1)), " Yacht Club","")</f>
        <v>Poulsbo Yacht Club</v>
      </c>
      <c r="D79" t="str">
        <f>VLOOKUP(Table3[[#This Row],[Yacht Club]],Sheet2!$A$2:$E$76,2,FALSE)</f>
        <v>Poulsbo</v>
      </c>
      <c r="E79" s="7" t="str">
        <f>SUBSTITUTE(SUBSTITUTE(SUBSTITUTE(IFERROR(MID(A79,FIND("(",A79,FIND(L79,A79)),14),""),"(",""),")","-")," ","")</f>
        <v>206-713-1609</v>
      </c>
      <c r="F79" s="4" t="str">
        <f>TRIM(MID(A79,FIND(" ",A79,FIND(REPLACE(H79,1,1,""),A79)+LEN(H79)-1),99))</f>
        <v>South of City Dock</v>
      </c>
      <c r="G79" t="str">
        <f>TRIM(MID(A79,FIND("°",A79)-2,10))</f>
        <v>47° 43.6'</v>
      </c>
      <c r="H79" t="str">
        <f>"-"&amp;TRIM(MID(A79,FIND("°",A79,FIND("°",A79)+1)-4,12))</f>
        <v>-122° 38.3'</v>
      </c>
      <c r="I79">
        <f>_xlfn.IFNA(VLOOKUP(Table3[[#This Row],[Yacht Club]],Sheet2!$A$2:$E$76,5,FALSE),"")</f>
        <v>49</v>
      </c>
      <c r="J79" t="s">
        <v>68</v>
      </c>
      <c r="K79" t="str">
        <f>VLOOKUP(Table3[[#This Row],[Yacht Club]],Sheet2!$A$2:$E$76,4,FALSE)</f>
        <v>Puget Sound North</v>
      </c>
      <c r="L79" t="str">
        <f>MID(A79,LEN(B79)+3,FIND(")",A79)-LEN(B79)-3)</f>
        <v>www.poulsboyc.org</v>
      </c>
      <c r="M79" s="8">
        <f>IF(ISERR(FIND("*",A79)),,"X")</f>
        <v>0</v>
      </c>
      <c r="N79" t="s">
        <v>133</v>
      </c>
    </row>
    <row r="80" spans="1:14" x14ac:dyDescent="0.75">
      <c r="A80" s="3" t="s">
        <v>266</v>
      </c>
      <c r="B80" t="str">
        <f t="shared" si="6"/>
        <v>Puget Sound</v>
      </c>
      <c r="C80" t="str">
        <f>Table3[[#This Row],[Yacht Club Raw]]&amp;IF(ISERR(FIND("Yacht Club",Table3[[#This Row],[Yacht Club Raw]],1)), " Yacht Club","")</f>
        <v>Puget Sound Yacht Club</v>
      </c>
      <c r="D80" t="str">
        <f>VLOOKUP(Table3[[#This Row],[Yacht Club]],Sheet2!$A$2:$E$76,2,FALSE)</f>
        <v>Seattle</v>
      </c>
      <c r="E80" s="7" t="str">
        <f>SUBSTITUTE(SUBSTITUTE(SUBSTITUTE(IFERROR(MID(A80,FIND("(",A80,FIND(L80,A80)),14),""),"(",""),")","-")," ","")</f>
        <v>206-595-6351</v>
      </c>
      <c r="F80" s="4" t="str">
        <f>TRIM(MID(A80,FIND(" ",A80,FIND(REPLACE(H80,1,1,""),A80)+LEN(H80)-1),99))</f>
        <v>Lake Union</v>
      </c>
      <c r="G80" t="str">
        <f>TRIM(MID(A80,FIND("°",A80)-2,10))</f>
        <v>47° 39.0'</v>
      </c>
      <c r="H80" t="str">
        <f>"-"&amp;TRIM(MID(A80,FIND("°",A80,FIND("°",A80)+1)-4,12))</f>
        <v>-122° 19.6'</v>
      </c>
      <c r="I80">
        <f>_xlfn.IFNA(VLOOKUP(Table3[[#This Row],[Yacht Club]],Sheet2!$A$2:$E$76,5,FALSE),"")</f>
        <v>50</v>
      </c>
      <c r="J80" t="s">
        <v>81</v>
      </c>
      <c r="K80" t="str">
        <f>VLOOKUP(Table3[[#This Row],[Yacht Club]],Sheet2!$A$2:$E$76,4,FALSE)</f>
        <v>Seattle Area</v>
      </c>
      <c r="L80" t="str">
        <f>MID(A80,LEN(B80)+3,FIND(")",A80)-LEN(B80)-3)</f>
        <v>www.pugetsoundyc.org</v>
      </c>
      <c r="M80" s="8">
        <f>IF(ISERR(FIND("*",A80)),,"X")</f>
        <v>0</v>
      </c>
      <c r="N80" t="s">
        <v>133</v>
      </c>
    </row>
    <row r="81" spans="1:14" x14ac:dyDescent="0.75">
      <c r="A81" s="3" t="s">
        <v>267</v>
      </c>
      <c r="B81" t="str">
        <f t="shared" si="6"/>
        <v>Quartermaster</v>
      </c>
      <c r="C81" t="str">
        <f>Table3[[#This Row],[Yacht Club Raw]]&amp;IF(ISERR(FIND("Yacht Club",Table3[[#This Row],[Yacht Club Raw]],1)), " Yacht Club","")</f>
        <v>Quartermaster Yacht Club</v>
      </c>
      <c r="D81" t="str">
        <f>VLOOKUP(Table3[[#This Row],[Yacht Club]],Sheet2!$A$2:$E$76,2,FALSE)</f>
        <v>Vashon</v>
      </c>
      <c r="E81" s="7" t="str">
        <f>SUBSTITUTE(SUBSTITUTE(SUBSTITUTE(IFERROR(MID(A81,FIND("(",A81,FIND(L81,A81)),14),""),"(",""),")","-")," ","")</f>
        <v>206-498-8348</v>
      </c>
      <c r="F81" s="4" t="str">
        <f>TRIM(MID(A81,FIND(" ",A81,FIND(REPLACE(H81,1,1,""),A81)+LEN(H81)-1),99))</f>
        <v>Vashon Island</v>
      </c>
      <c r="G81" t="str">
        <f>TRIM(MID(A81,FIND("°",A81)-2,10))</f>
        <v>47° 23.6'</v>
      </c>
      <c r="H81" t="str">
        <f>"-"&amp;TRIM(MID(A81,FIND("°",A81,FIND("°",A81)+1)-4,12))</f>
        <v>-122° 27.8'</v>
      </c>
      <c r="I81">
        <f>_xlfn.IFNA(VLOOKUP(Table3[[#This Row],[Yacht Club]],Sheet2!$A$2:$E$76,5,FALSE),"")</f>
        <v>32</v>
      </c>
      <c r="J81" t="s">
        <v>68</v>
      </c>
      <c r="K81" t="str">
        <f>VLOOKUP(Table3[[#This Row],[Yacht Club]],Sheet2!$A$2:$E$76,4,FALSE)</f>
        <v>Puget Sound South</v>
      </c>
      <c r="L81" t="str">
        <f>MID(A81,LEN(B81)+3,FIND(")",A81)-LEN(B81)-3)</f>
        <v>www.qycv.org</v>
      </c>
      <c r="M81" s="8">
        <f>IF(ISERR(FIND("*",A81)),,"X")</f>
        <v>0</v>
      </c>
      <c r="N81" t="s">
        <v>133</v>
      </c>
    </row>
    <row r="82" spans="1:14" x14ac:dyDescent="0.75">
      <c r="A82" s="3" t="s">
        <v>268</v>
      </c>
      <c r="B82" t="str">
        <f t="shared" si="6"/>
        <v>Queen City</v>
      </c>
      <c r="C82" t="str">
        <f>Table3[[#This Row],[Yacht Club Raw]]&amp;IF(ISERR(FIND("Yacht Club",Table3[[#This Row],[Yacht Club Raw]],1)), " Yacht Club","")</f>
        <v>Queen City Yacht Club</v>
      </c>
      <c r="D82" t="str">
        <f>VLOOKUP(Table3[[#This Row],[Yacht Club]],Sheet2!$A$2:$E$76,2,FALSE)</f>
        <v>Seattle</v>
      </c>
      <c r="E82" s="7" t="str">
        <f>SUBSTITUTE(SUBSTITUTE(SUBSTITUTE(IFERROR(MID(A82,FIND("(",A82,FIND(L82,A82)),14),""),"(",""),")","-")," ","")</f>
        <v>206-709-2000</v>
      </c>
      <c r="F82" s="4" t="str">
        <f>TRIM(MID(A82,FIND(" ",A82,FIND(REPLACE(H82,1,1,""),A82)+LEN(H82)-1),99))</f>
        <v>Portage Bay</v>
      </c>
      <c r="G82" t="str">
        <f>TRIM(MID(A82,FIND("°",A82)-2,10))</f>
        <v>47° 38.6'</v>
      </c>
      <c r="H82" t="str">
        <f>"-"&amp;TRIM(MID(A82,FIND("°",A82,FIND("°",A82)+1)-4,12))</f>
        <v>-122° 18.9'</v>
      </c>
      <c r="I82">
        <f>_xlfn.IFNA(VLOOKUP(Table3[[#This Row],[Yacht Club]],Sheet2!$A$2:$E$76,5,FALSE),"")</f>
        <v>50</v>
      </c>
      <c r="J82" t="s">
        <v>81</v>
      </c>
      <c r="K82" t="str">
        <f>VLOOKUP(Table3[[#This Row],[Yacht Club]],Sheet2!$A$2:$E$76,4,FALSE)</f>
        <v>Seattle Area</v>
      </c>
      <c r="L82" t="str">
        <f>MID(A82,LEN(B82)+3,FIND(")",A82)-LEN(B82)-3)</f>
        <v>www.queencity.org</v>
      </c>
      <c r="M82" s="8">
        <f>IF(ISERR(FIND("*",A82)),,"X")</f>
        <v>0</v>
      </c>
      <c r="N82" t="s">
        <v>133</v>
      </c>
    </row>
    <row r="83" spans="1:14" hidden="1" x14ac:dyDescent="0.75">
      <c r="A83" s="3" t="s">
        <v>79</v>
      </c>
      <c r="B83" t="str">
        <f t="shared" si="6"/>
        <v>Rainier</v>
      </c>
      <c r="C83" t="str">
        <f>Table3[[#This Row],[Yacht Club Raw]]&amp;IF(ISERR(FIND("Yacht Club",Table3[[#This Row],[Yacht Club Raw]],1)), " Yacht Club","")</f>
        <v>Rainier Yacht Club</v>
      </c>
      <c r="D83" t="e">
        <f>VLOOKUP(Table3[[#This Row],[Yacht Club]],Sheet2!$A$2:$E$76,2,FALSE)</f>
        <v>#N/A</v>
      </c>
      <c r="E83" s="7" t="str">
        <f>SUBSTITUTE(SUBSTITUTE(SUBSTITUTE(IFERROR(MID(A83,FIND("(",A83,FIND(L83,A83)),14),""),"(",""),")","-")," ","")</f>
        <v>206-725-3330</v>
      </c>
      <c r="F83" s="4" t="str">
        <f>TRIM(MID(A83,FIND(" ",A83,FIND(REPLACE(H83,1,1,""),A83)+LEN(H83)-1),99))</f>
        <v>Parkshore Marina</v>
      </c>
      <c r="G83" t="str">
        <f t="shared" si="7"/>
        <v>47º 31.4'</v>
      </c>
      <c r="H83" t="str">
        <f t="shared" si="8"/>
        <v>-122º 15.6'</v>
      </c>
      <c r="I83" t="str">
        <f>_xlfn.IFNA(VLOOKUP(Table3[[#This Row],[Yacht Club]],Sheet2!$A$2:$E$76,5,FALSE),"")</f>
        <v/>
      </c>
      <c r="J83" t="s">
        <v>81</v>
      </c>
      <c r="L83" t="str">
        <f>MID(A83,LEN(B83)+3,FIND(")",A83)-LEN(B83)-3)</f>
        <v>www.rainieryachtclub.com</v>
      </c>
      <c r="M83" s="8">
        <f>IF(ISERR(FIND("*",A83)),,"X")</f>
        <v>0</v>
      </c>
    </row>
    <row r="84" spans="1:14" hidden="1" x14ac:dyDescent="0.75">
      <c r="A84" s="3" t="s">
        <v>111</v>
      </c>
      <c r="B84" t="str">
        <f t="shared" si="6"/>
        <v>Richland</v>
      </c>
      <c r="C84" t="str">
        <f>Table3[[#This Row],[Yacht Club Raw]]&amp;IF(ISERR(FIND("Yacht Club",Table3[[#This Row],[Yacht Club Raw]],1)), " Yacht Club","")</f>
        <v>Richland Yacht Club</v>
      </c>
      <c r="D84" t="e">
        <f>VLOOKUP(Table3[[#This Row],[Yacht Club]],Sheet2!$A$2:$E$76,2,FALSE)</f>
        <v>#N/A</v>
      </c>
      <c r="E84" s="7" t="str">
        <f>SUBSTITUTE(SUBSTITUTE(SUBSTITUTE(IFERROR(MID(A84,FIND("(",A84,FIND(L84,A84)),14),""),"(",""),")","-")," ","")</f>
        <v>509-946-6900</v>
      </c>
      <c r="F84" s="4" t="str">
        <f>TRIM(MID(A84,FIND(" ",A84,FIND(REPLACE(H84,1,1,""),A84)+LEN(H84)-1),99))</f>
        <v>Columbia Point</v>
      </c>
      <c r="G84" t="str">
        <f t="shared" si="7"/>
        <v>46º 15.9'</v>
      </c>
      <c r="H84" t="str">
        <f t="shared" si="8"/>
        <v>-119º 15.2'</v>
      </c>
      <c r="I84" t="str">
        <f>_xlfn.IFNA(VLOOKUP(Table3[[#This Row],[Yacht Club]],Sheet2!$A$2:$E$76,5,FALSE),"")</f>
        <v/>
      </c>
      <c r="J84" t="s">
        <v>20</v>
      </c>
      <c r="L84" t="str">
        <f>MID(A84,LEN(B84)+3,FIND(")",A84)-LEN(B84)-3)</f>
        <v>www.richlandyachtclub.com</v>
      </c>
      <c r="M84" s="8">
        <f>IF(ISERR(FIND("*",A84)),,"X")</f>
        <v>0</v>
      </c>
    </row>
    <row r="85" spans="1:14" x14ac:dyDescent="0.75">
      <c r="A85" s="3" t="s">
        <v>269</v>
      </c>
      <c r="B85" t="str">
        <f t="shared" si="6"/>
        <v>Roche Harbor</v>
      </c>
      <c r="C85" t="str">
        <f>Table3[[#This Row],[Yacht Club Raw]]&amp;IF(ISERR(FIND("Yacht Club",Table3[[#This Row],[Yacht Club Raw]],1)), " Yacht Club","")</f>
        <v>Roche Harbor Yacht Club</v>
      </c>
      <c r="D85" t="str">
        <f>VLOOKUP(Table3[[#This Row],[Yacht Club]],Sheet2!$A$2:$E$76,2,FALSE)</f>
        <v>Seattle</v>
      </c>
      <c r="E85" s="7" t="str">
        <f>SUBSTITUTE(SUBSTITUTE(SUBSTITUTE(IFERROR(MID(A85,FIND("(",A85,FIND(L85,A85)),14),""),"(",""),")","-")," ","")</f>
        <v>360-373-1035</v>
      </c>
      <c r="F85" s="4" t="str">
        <f>TRIM(MID(A85,FIND(" ",A85,FIND(REPLACE(H85,1,1,""),A85)+LEN(H85)-1),99))</f>
        <v>Bremerton Marina</v>
      </c>
      <c r="G85" t="str">
        <f>TRIM(MID(A85,FIND("°",A85)-2,10))</f>
        <v>47° 33.9'</v>
      </c>
      <c r="H85" t="str">
        <f>"-"&amp;TRIM(MID(A85,FIND("°",A85,FIND("°",A85)+1)-4,12))</f>
        <v>-122° 37.2'</v>
      </c>
      <c r="I85">
        <f>_xlfn.IFNA(VLOOKUP(Table3[[#This Row],[Yacht Club]],Sheet2!$A$2:$E$76,5,FALSE),"")</f>
        <v>38</v>
      </c>
      <c r="J85" t="s">
        <v>68</v>
      </c>
      <c r="K85" t="str">
        <f>VLOOKUP(Table3[[#This Row],[Yacht Club]],Sheet2!$A$2:$E$76,4,FALSE)</f>
        <v>Puget Sound North</v>
      </c>
      <c r="L85" t="str">
        <f>MID(A85,LEN(B85)+3,FIND(")",A85)-LEN(B85)-3)</f>
        <v>www.rhyc.org</v>
      </c>
      <c r="M85" s="8">
        <f>IF(ISERR(FIND("*",A85)),,"X")</f>
        <v>0</v>
      </c>
      <c r="N85" t="s">
        <v>133</v>
      </c>
    </row>
    <row r="86" spans="1:14" x14ac:dyDescent="0.75">
      <c r="A86" s="3" t="s">
        <v>270</v>
      </c>
      <c r="B86" t="str">
        <f t="shared" si="6"/>
        <v>Rose City</v>
      </c>
      <c r="C86" t="str">
        <f>Table3[[#This Row],[Yacht Club Raw]]&amp;IF(ISERR(FIND("Yacht Club",Table3[[#This Row],[Yacht Club Raw]],1)), " Yacht Club","")</f>
        <v>Rose City Yacht Club</v>
      </c>
      <c r="D86" t="str">
        <f>VLOOKUP(Table3[[#This Row],[Yacht Club]],Sheet2!$A$2:$E$76,2,FALSE)</f>
        <v>Portland</v>
      </c>
      <c r="E86" s="7" t="str">
        <f>SUBSTITUTE(SUBSTITUTE(SUBSTITUTE(IFERROR(MID(A86,FIND("(",A86,FIND(L86,A86)),14),""),"(",""),")","-")," ","")</f>
        <v>503-244-0004</v>
      </c>
      <c r="F86" s="4" t="str">
        <f>TRIM(MID(A86,FIND(" ",A86,FIND(REPLACE(H86,1,1,""),A86)+LEN(H86)-1),99))</f>
        <v>Portland, OR</v>
      </c>
      <c r="G86" t="str">
        <f>TRIM(MID(A86,FIND("°",A86)-2,10))</f>
        <v>45° 36.5'</v>
      </c>
      <c r="H86" t="str">
        <f>"-"&amp;TRIM(MID(A86,FIND("°",A86,FIND("°",A86)+1)-4,12))</f>
        <v>-122° 37.5'</v>
      </c>
      <c r="I86">
        <f>_xlfn.IFNA(VLOOKUP(Table3[[#This Row],[Yacht Club]],Sheet2!$A$2:$E$76,5,FALSE),"")</f>
        <v>101</v>
      </c>
      <c r="J86" t="s">
        <v>20</v>
      </c>
      <c r="K86" t="str">
        <f>VLOOKUP(Table3[[#This Row],[Yacht Club]],Sheet2!$A$2:$E$76,4,FALSE)</f>
        <v>Portland Area</v>
      </c>
      <c r="L86" t="str">
        <f>MID(A86,LEN(B86)+3,FIND(")",A86)-LEN(B86)-3)</f>
        <v>www.rosecityyachtclub.org</v>
      </c>
      <c r="M86" s="8">
        <f>IF(ISERR(FIND("*",A86)),,"X")</f>
        <v>0</v>
      </c>
      <c r="N86" t="s">
        <v>133</v>
      </c>
    </row>
    <row r="87" spans="1:14" x14ac:dyDescent="0.75">
      <c r="A87" s="3" t="s">
        <v>271</v>
      </c>
      <c r="B87" t="str">
        <f t="shared" si="6"/>
        <v>Royal City</v>
      </c>
      <c r="C87" t="str">
        <f>Table3[[#This Row],[Yacht Club Raw]]&amp;IF(ISERR(FIND("Yacht Club",Table3[[#This Row],[Yacht Club Raw]],1)), " Yacht Club","")</f>
        <v>Royal City Yacht Club</v>
      </c>
      <c r="D87" t="str">
        <f>VLOOKUP(Table3[[#This Row],[Yacht Club]],Sheet2!$A$2:$E$76,2,FALSE)</f>
        <v>Delta</v>
      </c>
      <c r="E87" s="7" t="str">
        <f>SUBSTITUTE(SUBSTITUTE(SUBSTITUTE(IFERROR(MID(A87,FIND("(",A87,FIND(L87,A87)),14),""),"(",""),")","-")," ","")</f>
        <v>604-467-2212</v>
      </c>
      <c r="F87" s="4" t="str">
        <f>TRIM(MID(A87,FIND(" ",A87,FIND(REPLACE(H87,1,1,""),A87)+LEN(H87)-1),99))</f>
        <v>Fraser River, BC</v>
      </c>
      <c r="G87" t="str">
        <f>TRIM(MID(A87,FIND("°",A87)-2,10))</f>
        <v>49° 06.9'</v>
      </c>
      <c r="H87" t="str">
        <f>"-"&amp;TRIM(MID(A87,FIND("°",A87,FIND("°",A87)+1)-4,12))</f>
        <v>-123° 04.6'</v>
      </c>
      <c r="I87">
        <f>_xlfn.IFNA(VLOOKUP(Table3[[#This Row],[Yacht Club]],Sheet2!$A$2:$E$76,5,FALSE),"")</f>
        <v>143</v>
      </c>
      <c r="J87" t="s">
        <v>104</v>
      </c>
      <c r="K87" t="str">
        <f>VLOOKUP(Table3[[#This Row],[Yacht Club]],Sheet2!$A$2:$E$76,4,FALSE)</f>
        <v>Vancouver Area</v>
      </c>
      <c r="L87" t="str">
        <f>MID(A87,LEN(B87)+3,FIND(")",A87)-LEN(B87)-3)</f>
        <v>royalcityyachtclub.com</v>
      </c>
      <c r="M87" s="8">
        <f>IF(ISERR(FIND("*",A87)),,"X")</f>
        <v>0</v>
      </c>
      <c r="N87" t="s">
        <v>133</v>
      </c>
    </row>
    <row r="88" spans="1:14" hidden="1" x14ac:dyDescent="0.75">
      <c r="A88" s="3" t="s">
        <v>102</v>
      </c>
      <c r="B88" t="str">
        <f t="shared" si="6"/>
        <v>Royal Vancouver</v>
      </c>
      <c r="C88" t="str">
        <f>Table3[[#This Row],[Yacht Club Raw]]&amp;IF(ISERR(FIND("Yacht Club",Table3[[#This Row],[Yacht Club Raw]],1)), " Yacht Club","")</f>
        <v>Royal Vancouver Yacht Club</v>
      </c>
      <c r="D88" t="e">
        <f>VLOOKUP(Table3[[#This Row],[Yacht Club]],Sheet2!$A$2:$E$76,2,FALSE)</f>
        <v>#N/A</v>
      </c>
      <c r="E88" s="7" t="str">
        <f>SUBSTITUTE(SUBSTITUTE(SUBSTITUTE(IFERROR(MID(A88,FIND("(",A88,FIND(L88,A88)),14),""),"(",""),")","-")," ","")</f>
        <v>604-224-1033</v>
      </c>
      <c r="F88" s="4" t="str">
        <f>TRIM(MID(A88,FIND(" ",A88,FIND(REPLACE(H88,1,1,""),A88)+LEN(H88)-1),99))</f>
        <v>Jericho Beach, English Bay, BC</v>
      </c>
      <c r="G88" t="str">
        <f t="shared" si="7"/>
        <v>49º 16.5'</v>
      </c>
      <c r="H88" t="str">
        <f t="shared" si="8"/>
        <v>-123º 11.2'</v>
      </c>
      <c r="I88" t="str">
        <f>_xlfn.IFNA(VLOOKUP(Table3[[#This Row],[Yacht Club]],Sheet2!$A$2:$E$76,5,FALSE),"")</f>
        <v/>
      </c>
      <c r="J88" t="s">
        <v>104</v>
      </c>
      <c r="L88" t="str">
        <f>MID(A88,LEN(B88)+3,FIND(")",A88)-LEN(B88)-3)</f>
        <v>www.royalvan.com</v>
      </c>
      <c r="M88" s="8">
        <f>IF(ISERR(FIND("*",A88)),,"X")</f>
        <v>0</v>
      </c>
    </row>
    <row r="89" spans="1:14" hidden="1" x14ac:dyDescent="0.75">
      <c r="A89" s="3" t="s">
        <v>94</v>
      </c>
      <c r="B89" t="str">
        <f t="shared" si="6"/>
        <v>Royal Victoria</v>
      </c>
      <c r="C89" t="str">
        <f>Table3[[#This Row],[Yacht Club Raw]]&amp;IF(ISERR(FIND("Yacht Club",Table3[[#This Row],[Yacht Club Raw]],1)), " Yacht Club","")</f>
        <v>Royal Victoria Yacht Club</v>
      </c>
      <c r="D89" t="e">
        <f>VLOOKUP(Table3[[#This Row],[Yacht Club]],Sheet2!$A$2:$E$76,2,FALSE)</f>
        <v>#N/A</v>
      </c>
      <c r="E89" s="7" t="str">
        <f>SUBSTITUTE(SUBSTITUTE(SUBSTITUTE(IFERROR(MID(A89,FIND("(",A89,FIND(L89,A89)),14),""),"(",""),")","-")," ","")</f>
        <v>250-592-3433</v>
      </c>
      <c r="F89" s="4" t="str">
        <f>TRIM(MID(A89,FIND(" ",A89,FIND(REPLACE(H89,1,1,""),A89)+LEN(H89)-1),99))</f>
        <v>Cadboro Bay, BC</v>
      </c>
      <c r="G89" t="str">
        <f t="shared" si="7"/>
        <v>48º 27.1'</v>
      </c>
      <c r="H89" t="str">
        <f t="shared" si="8"/>
        <v>-123º 17.6'</v>
      </c>
      <c r="I89" t="str">
        <f>_xlfn.IFNA(VLOOKUP(Table3[[#This Row],[Yacht Club]],Sheet2!$A$2:$E$76,5,FALSE),"")</f>
        <v/>
      </c>
      <c r="J89" t="s">
        <v>98</v>
      </c>
      <c r="L89" t="str">
        <f>MID(A89,LEN(B89)+3,FIND(")",A89)-LEN(B89)-3)</f>
        <v>www.rvyc.bc.ca</v>
      </c>
      <c r="M89" s="8">
        <f>IF(ISERR(FIND("*",A89)),,"X")</f>
        <v>0</v>
      </c>
    </row>
    <row r="90" spans="1:14" hidden="1" x14ac:dyDescent="0.75">
      <c r="A90" s="3" t="s">
        <v>92</v>
      </c>
      <c r="B90" t="str">
        <f t="shared" si="6"/>
        <v>San Juan Island</v>
      </c>
      <c r="C90" t="str">
        <f>Table3[[#This Row],[Yacht Club Raw]]&amp;IF(ISERR(FIND("Yacht Club",Table3[[#This Row],[Yacht Club Raw]],1)), " Yacht Club","")</f>
        <v>San Juan Island Yacht Club</v>
      </c>
      <c r="D90" t="e">
        <f>VLOOKUP(Table3[[#This Row],[Yacht Club]],Sheet2!$A$2:$E$76,2,FALSE)</f>
        <v>#N/A</v>
      </c>
      <c r="E90" s="7" t="str">
        <f>SUBSTITUTE(SUBSTITUTE(SUBSTITUTE(IFERROR(MID(A90,FIND("(",A90,FIND(L90,A90)),14),""),"(",""),")","-")," ","")</f>
        <v>360-378-2688</v>
      </c>
      <c r="F90" s="4" t="str">
        <f>TRIM(MID(A90,FIND(" ",A90,FIND(REPLACE(H90,1,1,""),A90)+LEN(H90)-1),99))</f>
        <v>Port of Friday Harbor</v>
      </c>
      <c r="G90" t="str">
        <f t="shared" si="7"/>
        <v>48º 32.4'</v>
      </c>
      <c r="H90" t="str">
        <f t="shared" si="8"/>
        <v>-123º 00.9'</v>
      </c>
      <c r="I90" t="str">
        <f>_xlfn.IFNA(VLOOKUP(Table3[[#This Row],[Yacht Club]],Sheet2!$A$2:$E$76,5,FALSE),"")</f>
        <v/>
      </c>
      <c r="J90" t="s">
        <v>93</v>
      </c>
      <c r="L90" t="str">
        <f>MID(A90,LEN(B90)+3,FIND(")",A90)-LEN(B90)-3)</f>
        <v>www.sjiyc.com</v>
      </c>
      <c r="M90" s="8">
        <f>IF(ISERR(FIND("*",A90)),,"X")</f>
        <v>0</v>
      </c>
    </row>
    <row r="91" spans="1:14" x14ac:dyDescent="0.75">
      <c r="A91" s="3" t="s">
        <v>272</v>
      </c>
      <c r="B91" t="str">
        <f t="shared" si="6"/>
        <v>Sauvie Island Yacht Club</v>
      </c>
      <c r="C91" t="str">
        <f>Table3[[#This Row],[Yacht Club Raw]]&amp;IF(ISERR(FIND("Yacht Club",Table3[[#This Row],[Yacht Club Raw]],1)), " Yacht Club","")</f>
        <v>Sauvie Island Yacht Club</v>
      </c>
      <c r="D91" t="str">
        <f>VLOOKUP(Table3[[#This Row],[Yacht Club]],Sheet2!$A$2:$E$76,2,FALSE)</f>
        <v>Portland</v>
      </c>
      <c r="E91" s="7" t="str">
        <f>SUBSTITUTE(SUBSTITUTE(SUBSTITUTE(IFERROR(MID(A91,FIND("(",A91,FIND(L91,A91)),14),""),"(",""),")","-")," ","")</f>
        <v>503-972-9671</v>
      </c>
      <c r="F91" s="4" t="str">
        <f>TRIM(MID(A91,FIND(" ",A91,FIND(REPLACE(H91,1,1,""),A91)+LEN(H91)-1),99))</f>
        <v>Portland, OR</v>
      </c>
      <c r="G91" t="str">
        <f>TRIM(MID(A91,FIND("°",A91)-2,10))</f>
        <v>45° 36.3'</v>
      </c>
      <c r="H91" t="str">
        <f>"-"&amp;TRIM(MID(A91,FIND("°",A91,FIND("°",A91)+1)-4,12))</f>
        <v>-122 ° 39.5'</v>
      </c>
      <c r="I91">
        <f>_xlfn.IFNA(VLOOKUP(Table3[[#This Row],[Yacht Club]],Sheet2!$A$2:$E$76,5,FALSE),"")</f>
        <v>100</v>
      </c>
      <c r="J91" t="s">
        <v>20</v>
      </c>
      <c r="K91" t="str">
        <f>VLOOKUP(Table3[[#This Row],[Yacht Club]],Sheet2!$A$2:$E$76,4,FALSE)</f>
        <v>Portland Area</v>
      </c>
      <c r="L91" t="str">
        <f>MID(A91,LEN(B91)+3,FIND(")",A91)-LEN(B91)-3)</f>
        <v>www.siyc.org</v>
      </c>
      <c r="M91" s="8">
        <f>IF(ISERR(FIND("*",A91)),,"X")</f>
        <v>0</v>
      </c>
      <c r="N91" t="s">
        <v>133</v>
      </c>
    </row>
    <row r="92" spans="1:14" hidden="1" x14ac:dyDescent="0.75">
      <c r="A92" s="3" t="s">
        <v>99</v>
      </c>
      <c r="B92" t="str">
        <f t="shared" si="6"/>
        <v>Schooner Cove</v>
      </c>
      <c r="C92" t="str">
        <f>Table3[[#This Row],[Yacht Club Raw]]&amp;IF(ISERR(FIND("Yacht Club",Table3[[#This Row],[Yacht Club Raw]],1)), " Yacht Club","")</f>
        <v>Schooner Cove Yacht Club</v>
      </c>
      <c r="D92" t="e">
        <f>VLOOKUP(Table3[[#This Row],[Yacht Club]],Sheet2!$A$2:$E$76,2,FALSE)</f>
        <v>#N/A</v>
      </c>
      <c r="E92" s="7" t="str">
        <f>SUBSTITUTE(SUBSTITUTE(SUBSTITUTE(IFERROR(MID(A92,FIND("(",A92,FIND(L92,A92)),14),""),"(",""),")","-")," ","")</f>
        <v>800-663-7060</v>
      </c>
      <c r="F92" s="4" t="str">
        <f>TRIM(MID(A92,FIND(" ",A92,FIND(REPLACE(H92,1,1,""),A92)+LEN(H92)-1),99))</f>
        <v>Nanoose Bay, BC</v>
      </c>
      <c r="G92" t="str">
        <f t="shared" si="7"/>
        <v>49º 17.2'</v>
      </c>
      <c r="H92" t="str">
        <f t="shared" si="8"/>
        <v>-124º 08.2'</v>
      </c>
      <c r="I92" t="str">
        <f>_xlfn.IFNA(VLOOKUP(Table3[[#This Row],[Yacht Club]],Sheet2!$A$2:$E$76,5,FALSE),"")</f>
        <v/>
      </c>
      <c r="J92" t="s">
        <v>98</v>
      </c>
      <c r="L92" t="str">
        <f>MID(A92,LEN(B92)+3,FIND(")",A92)-LEN(B92)-3)</f>
        <v>www.scyc.ca</v>
      </c>
      <c r="M92" s="8">
        <f>IF(ISERR(FIND("*",A92)),,"X")</f>
        <v>0</v>
      </c>
    </row>
    <row r="93" spans="1:14" x14ac:dyDescent="0.75">
      <c r="A93" s="3" t="s">
        <v>273</v>
      </c>
      <c r="B93" t="str">
        <f t="shared" si="6"/>
        <v>Seabacs Boeing Empl</v>
      </c>
      <c r="C93" t="s">
        <v>213</v>
      </c>
      <c r="D93" t="s">
        <v>24</v>
      </c>
      <c r="E93" s="7" t="str">
        <f>SUBSTITUTE(SUBSTITUTE(SUBSTITUTE(IFERROR(MID(A93,FIND("(",A93,FIND(L93,A93)),14),""),"(",""),")","-")," ","")</f>
        <v>360-692-5498</v>
      </c>
      <c r="F93" s="4" t="str">
        <f>TRIM(MID(A93,FIND(" ",A93,FIND(REPLACE(H93,1,1,""),A93)+LEN(H93)-1),99))</f>
        <v>Port of Brownsville</v>
      </c>
      <c r="G93" t="str">
        <f>TRIM(MID(A93,FIND("°",A93)-2,10))</f>
        <v>47° 39.0'</v>
      </c>
      <c r="H93" t="str">
        <f>"-"&amp;TRIM(MID(A93,FIND("°",A93,FIND("°",A93)+1)-4,12))</f>
        <v>-122° 36.8'</v>
      </c>
      <c r="I93" t="str">
        <f>_xlfn.IFNA(VLOOKUP(Table3[[#This Row],[Yacht Club]],Sheet2!$A$2:$E$76,5,FALSE),"")</f>
        <v/>
      </c>
      <c r="J93" t="s">
        <v>68</v>
      </c>
      <c r="K93" t="s">
        <v>6</v>
      </c>
      <c r="L93" t="str">
        <f>MID(A93,LEN(B93)+3,FIND(")",A93)-LEN(B93)-3)</f>
        <v>www.seabacs.com</v>
      </c>
      <c r="M93" s="8">
        <f>IF(ISERR(FIND("*",A93)),,"X")</f>
        <v>0</v>
      </c>
      <c r="N93" t="s">
        <v>133</v>
      </c>
    </row>
    <row r="94" spans="1:14" hidden="1" x14ac:dyDescent="0.75">
      <c r="A94" s="3" t="s">
        <v>77</v>
      </c>
      <c r="B94" t="str">
        <f t="shared" si="6"/>
        <v>Seattle</v>
      </c>
      <c r="C94" t="str">
        <f>Table3[[#This Row],[Yacht Club Raw]]&amp;IF(ISERR(FIND("Yacht Club",Table3[[#This Row],[Yacht Club Raw]],1)), " Yacht Club","")</f>
        <v>Seattle Yacht Club</v>
      </c>
      <c r="D94" t="e">
        <f>VLOOKUP(Table3[[#This Row],[Yacht Club]],Sheet2!$A$2:$E$76,2,FALSE)</f>
        <v>#N/A</v>
      </c>
      <c r="E94" s="7" t="str">
        <f>SUBSTITUTE(SUBSTITUTE(SUBSTITUTE(IFERROR(MID(A94,FIND("(",A94,FIND(L94,A94)),14),""),"(",""),")","-")," ","")</f>
        <v>206-787-3395</v>
      </c>
      <c r="F94" s="4" t="str">
        <f>TRIM(MID(A94,FIND(" ",A94,FIND(REPLACE(H94,1,1,""),A94)+LEN(H94)-1),99))</f>
        <v>Portage Bay</v>
      </c>
      <c r="G94" t="str">
        <f t="shared" si="7"/>
        <v>47º 38.6'</v>
      </c>
      <c r="H94" t="str">
        <f t="shared" si="8"/>
        <v>-122º 18.9'</v>
      </c>
      <c r="I94" t="str">
        <f>_xlfn.IFNA(VLOOKUP(Table3[[#This Row],[Yacht Club]],Sheet2!$A$2:$E$76,5,FALSE),"")</f>
        <v/>
      </c>
      <c r="J94" t="s">
        <v>81</v>
      </c>
      <c r="L94" t="str">
        <f>MID(A94,LEN(B94)+3,FIND(")",A94)-LEN(B94)-3)</f>
        <v>www.seattleyachtclub.org</v>
      </c>
      <c r="M94" s="8">
        <f>IF(ISERR(FIND("*",A94)),,"X")</f>
        <v>0</v>
      </c>
    </row>
    <row r="95" spans="1:14" x14ac:dyDescent="0.75">
      <c r="A95" s="3" t="s">
        <v>274</v>
      </c>
      <c r="B95" t="str">
        <f t="shared" si="6"/>
        <v>Seattle Singles</v>
      </c>
      <c r="C95" t="str">
        <f>Table3[[#This Row],[Yacht Club Raw]]&amp;IF(ISERR(FIND("Yacht Club",Table3[[#This Row],[Yacht Club Raw]],1)), " Yacht Club","")</f>
        <v>Seattle Singles Yacht Club</v>
      </c>
      <c r="D95" t="str">
        <f>VLOOKUP(Table3[[#This Row],[Yacht Club]],Sheet2!$A$2:$E$76,2,FALSE)</f>
        <v>Seattle</v>
      </c>
      <c r="E95" s="7" t="str">
        <f>SUBSTITUTE(SUBSTITUTE(SUBSTITUTE(IFERROR(MID(A95,FIND("(",A95,FIND(L95,A95)),14),""),"(",""),")","-")," ","")</f>
        <v>206-728-3006</v>
      </c>
      <c r="F95" s="4" t="str">
        <f>TRIM(MID(A95,FIND(" ",A95,FIND(REPLACE(H95,1,1,""),A95)+LEN(H95)-1),99))</f>
        <v>Shilshole Bay Marina</v>
      </c>
      <c r="G95" t="str">
        <f>TRIM(MID(A95,FIND("°",A95)-2,10))</f>
        <v>47° 39.5'</v>
      </c>
      <c r="H95" t="str">
        <f>"-"&amp;TRIM(MID(A95,FIND("°",A95,FIND("°",A95)+1)-4,12))</f>
        <v>-122° 22.7'</v>
      </c>
      <c r="I95">
        <f>_xlfn.IFNA(VLOOKUP(Table3[[#This Row],[Yacht Club]],Sheet2!$A$2:$E$76,5,FALSE),"")</f>
        <v>49</v>
      </c>
      <c r="J95" t="s">
        <v>68</v>
      </c>
      <c r="K95" t="str">
        <f>VLOOKUP(Table3[[#This Row],[Yacht Club]],Sheet2!$A$2:$E$76,4,FALSE)</f>
        <v>Seattle Area</v>
      </c>
      <c r="L95" t="str">
        <f>MID(A95,LEN(B95)+3,FIND(")",A95)-LEN(B95)-3)</f>
        <v>www.ssyc.com</v>
      </c>
      <c r="M95" s="8">
        <f>IF(ISERR(FIND("*",A95)),,"X")</f>
        <v>0</v>
      </c>
      <c r="N95" t="s">
        <v>133</v>
      </c>
    </row>
    <row r="96" spans="1:14" x14ac:dyDescent="0.75">
      <c r="A96" s="3" t="s">
        <v>275</v>
      </c>
      <c r="B96" t="str">
        <f t="shared" si="6"/>
        <v>Semiahmoo</v>
      </c>
      <c r="C96" t="str">
        <f>Table3[[#This Row],[Yacht Club Raw]]&amp;IF(ISERR(FIND("Yacht Club",Table3[[#This Row],[Yacht Club Raw]],1)), " Yacht Club","")</f>
        <v>Semiahmoo Yacht Club</v>
      </c>
      <c r="D96" t="str">
        <f>VLOOKUP(Table3[[#This Row],[Yacht Club]],Sheet2!$A$2:$E$76,2,FALSE)</f>
        <v>Blaine</v>
      </c>
      <c r="E96" s="7" t="str">
        <f>SUBSTITUTE(SUBSTITUTE(SUBSTITUTE(IFERROR(MID(A96,FIND("(",A96,FIND(L96,A96)),14),""),"(",""),")","-")," ","")</f>
        <v>360-371-0440</v>
      </c>
      <c r="F96" s="4" t="str">
        <f>TRIM(MID(A96,FIND(" ",A96,FIND(REPLACE(H96,1,1,""),A96)+LEN(H96)-1),99))</f>
        <v>Drayton Harbo</v>
      </c>
      <c r="G96" t="str">
        <f>TRIM(MID(A96,FIND("°",A96)-2,10))</f>
        <v>48° 59.4'</v>
      </c>
      <c r="H96" t="str">
        <f>"-"&amp;TRIM(MID(A96,FIND("°",A96,FIND("°",A96)+1)-4,12))</f>
        <v>-122° 47.6'</v>
      </c>
      <c r="I96">
        <f>_xlfn.IFNA(VLOOKUP(Table3[[#This Row],[Yacht Club]],Sheet2!$A$2:$E$76,5,FALSE),"")</f>
        <v>135</v>
      </c>
      <c r="J96" t="s">
        <v>87</v>
      </c>
      <c r="K96" t="str">
        <f>VLOOKUP(Table3[[#This Row],[Yacht Club]],Sheet2!$A$2:$E$76,4,FALSE)</f>
        <v>Northern Inland Waters</v>
      </c>
      <c r="L96" t="str">
        <f>MID(A96,LEN(B96)+3,FIND(")",A96)-LEN(B96)-3)</f>
        <v>www.semiahmooyachtclub.com</v>
      </c>
      <c r="M96" s="8">
        <f>IF(ISERR(FIND("*",A96)),,"X")</f>
        <v>0</v>
      </c>
      <c r="N96" t="s">
        <v>133</v>
      </c>
    </row>
    <row r="97" spans="1:14" x14ac:dyDescent="0.75">
      <c r="A97" s="3" t="s">
        <v>276</v>
      </c>
      <c r="B97" t="str">
        <f t="shared" si="6"/>
        <v>Sequim Bay</v>
      </c>
      <c r="C97" t="str">
        <f>Table3[[#This Row],[Yacht Club Raw]]&amp;IF(ISERR(FIND("Yacht Club",Table3[[#This Row],[Yacht Club Raw]],1)), " Yacht Club","")</f>
        <v>Sequim Bay Yacht Club</v>
      </c>
      <c r="D97" t="str">
        <f>VLOOKUP(Table3[[#This Row],[Yacht Club]],Sheet2!$A$2:$E$76,2,FALSE)</f>
        <v>Sequim</v>
      </c>
      <c r="E97" s="7" t="str">
        <f>SUBSTITUTE(SUBSTITUTE(SUBSTITUTE(IFERROR(MID(A97,FIND("(",A97,FIND(L97,A97)),14),""),"(",""),")","-")," ","")</f>
        <v>360-460-7623</v>
      </c>
      <c r="F97" s="4" t="str">
        <f>TRIM(MID(A97,FIND(" ",A97,FIND(REPLACE(H97,1,1,""),A97)+LEN(H97)-1),99))</f>
        <v>John Wayne Marina</v>
      </c>
      <c r="G97" t="str">
        <f>TRIM(MID(A97,FIND("°",A97)-2,10))</f>
        <v>48° 04.0'</v>
      </c>
      <c r="H97" t="str">
        <f>"-"&amp;TRIM(MID(A97,FIND("°",A97,FIND("°",A97)+1)-4,12))</f>
        <v>-123° 02.2'</v>
      </c>
      <c r="I97">
        <f>_xlfn.IFNA(VLOOKUP(Table3[[#This Row],[Yacht Club]],Sheet2!$A$2:$E$76,5,FALSE),"")</f>
        <v>71</v>
      </c>
      <c r="J97" t="s">
        <v>91</v>
      </c>
      <c r="K97" t="str">
        <f>VLOOKUP(Table3[[#This Row],[Yacht Club]],Sheet2!$A$2:$E$76,4,FALSE)</f>
        <v>Olympic &amp; Hood Canal</v>
      </c>
      <c r="L97" t="str">
        <f>MID(A97,LEN(B97)+3,FIND(")",A97)-LEN(B97)-3)</f>
        <v>www.sequimbayyachtclub.org</v>
      </c>
      <c r="M97" s="8">
        <f>IF(ISERR(FIND("*",A97)),,"X")</f>
        <v>0</v>
      </c>
      <c r="N97" t="s">
        <v>133</v>
      </c>
    </row>
    <row r="98" spans="1:14" hidden="1" x14ac:dyDescent="0.75">
      <c r="A98" s="3" t="s">
        <v>85</v>
      </c>
      <c r="B98" t="str">
        <f t="shared" si="6"/>
        <v>Shelter Bay</v>
      </c>
      <c r="C98" t="str">
        <f>Table3[[#This Row],[Yacht Club Raw]]&amp;IF(ISERR(FIND("Yacht Club",Table3[[#This Row],[Yacht Club Raw]],1)), " Yacht Club","")</f>
        <v>Shelter Bay Yacht Club</v>
      </c>
      <c r="D98" t="e">
        <f>VLOOKUP(Table3[[#This Row],[Yacht Club]],Sheet2!$A$2:$E$76,2,FALSE)</f>
        <v>#N/A</v>
      </c>
      <c r="E98" s="7" t="str">
        <f>SUBSTITUTE(SUBSTITUTE(SUBSTITUTE(IFERROR(MID(A98,FIND("(",A98,FIND(L98,A98)),14),""),"(",""),")","-")," ","")</f>
        <v>360-466-2680</v>
      </c>
      <c r="F98" s="4" t="str">
        <f>TRIM(MID(A98,FIND(" ",A98,FIND(REPLACE(H98,1,1,""),A98)+LEN(H98)-1),99))</f>
        <v>Swinomish Slough</v>
      </c>
      <c r="G98" t="str">
        <f t="shared" si="7"/>
        <v>48º 23.0'</v>
      </c>
      <c r="H98" t="str">
        <f t="shared" si="8"/>
        <v>-122º 30.5'</v>
      </c>
      <c r="I98" t="str">
        <f>_xlfn.IFNA(VLOOKUP(Table3[[#This Row],[Yacht Club]],Sheet2!$A$2:$E$76,5,FALSE),"")</f>
        <v/>
      </c>
      <c r="J98" t="s">
        <v>87</v>
      </c>
      <c r="L98" t="str">
        <f>MID(A98,LEN(B98)+3,FIND(")",A98)-LEN(B98)-3)</f>
        <v>www.shelterbayyachtclub.org</v>
      </c>
      <c r="M98" s="8">
        <f>IF(ISERR(FIND("*",A98)),,"X")</f>
        <v>0</v>
      </c>
    </row>
    <row r="99" spans="1:14" x14ac:dyDescent="0.75">
      <c r="A99" s="3" t="s">
        <v>277</v>
      </c>
      <c r="B99" t="str">
        <f t="shared" ref="B99:B130" si="9">LEFT(A99,FIND("(",TRIM(A99),1)-2)</f>
        <v>Shelton</v>
      </c>
      <c r="C99" t="str">
        <f>Table3[[#This Row],[Yacht Club Raw]]&amp;IF(ISERR(FIND("Yacht Club",Table3[[#This Row],[Yacht Club Raw]],1)), " Yacht Club","")</f>
        <v>Shelton Yacht Club</v>
      </c>
      <c r="D99" t="str">
        <f>VLOOKUP(Table3[[#This Row],[Yacht Club]],Sheet2!$A$2:$E$76,2,FALSE)</f>
        <v>Shelton</v>
      </c>
      <c r="E99" s="7" t="str">
        <f>SUBSTITUTE(SUBSTITUTE(SUBSTITUTE(IFERROR(MID(A99,FIND("(",A99,FIND(L99,A99)),14),""),"(",""),")","-")," ","")</f>
        <v>360-426-1151</v>
      </c>
      <c r="F99" s="4" t="str">
        <f>TRIM(MID(A99,FIND(" ",A99,FIND(REPLACE(H99,1,1,""),A99)+LEN(H99)-1),99))</f>
        <v>Oakland Bay Marina</v>
      </c>
      <c r="G99" t="str">
        <f>TRIM(MID(A99,FIND("°",A99)-2,10))</f>
        <v>47° 12.8'</v>
      </c>
      <c r="H99" t="str">
        <f>"-"&amp;TRIM(MID(A99,FIND("°",A99,FIND("°",A99)+1)-4,12))</f>
        <v>-123° 05.0'</v>
      </c>
      <c r="I99">
        <f>_xlfn.IFNA(VLOOKUP(Table3[[#This Row],[Yacht Club]],Sheet2!$A$2:$E$76,5,FALSE),"")</f>
        <v>14</v>
      </c>
      <c r="J99" t="s">
        <v>70</v>
      </c>
      <c r="K99" t="str">
        <f>VLOOKUP(Table3[[#This Row],[Yacht Club]],Sheet2!$A$2:$E$76,4,FALSE)</f>
        <v>Puget Sound South</v>
      </c>
      <c r="L99" t="str">
        <f>MID(A99,LEN(B99)+3,FIND(")",A99)-LEN(B99)-3)</f>
        <v>www.sheltonyachtclub.com</v>
      </c>
      <c r="M99" s="8">
        <f>IF(ISERR(FIND("*",A99)),,"X")</f>
        <v>0</v>
      </c>
      <c r="N99" t="s">
        <v>133</v>
      </c>
    </row>
    <row r="100" spans="1:14" hidden="1" x14ac:dyDescent="0.75">
      <c r="A100" s="3" t="s">
        <v>119</v>
      </c>
      <c r="B100" t="str">
        <f t="shared" si="9"/>
        <v>Shilshole Bay</v>
      </c>
      <c r="C100" t="str">
        <f>Table3[[#This Row],[Yacht Club Raw]]&amp;IF(ISERR(FIND("Yacht Club",Table3[[#This Row],[Yacht Club Raw]],1)), " Yacht Club","")</f>
        <v>Shilshole Bay Yacht Club</v>
      </c>
      <c r="D100" t="e">
        <f>VLOOKUP(Table3[[#This Row],[Yacht Club]],Sheet2!$A$2:$E$76,2,FALSE)</f>
        <v>#N/A</v>
      </c>
      <c r="E100" s="7" t="str">
        <f>SUBSTITUTE(SUBSTITUTE(SUBSTITUTE(IFERROR(MID(A100,FIND("(",A100,FIND(L100,A100)),14),""),"(",""),")","-")," ","")</f>
        <v>206-601-4089</v>
      </c>
      <c r="F100" s="4" t="str">
        <f>TRIM(MID(A100,FIND(" ",A100,FIND(REPLACE(H100,1,1,""),A100)+LEN(H100)-1),99))</f>
        <v>Shilshole Marina</v>
      </c>
      <c r="G100" t="str">
        <f t="shared" ref="G100:G123" si="10">TRIM(MID(A100,FIND("º",A100)-2,10))</f>
        <v>47º 41.0'</v>
      </c>
      <c r="H100" t="str">
        <f t="shared" ref="H100:H123" si="11">"-"&amp;TRIM(MID(A100,FIND("º",A100,FIND("º",A100)+1)-4,12))</f>
        <v>-122º 24.3'</v>
      </c>
      <c r="I100" t="str">
        <f>_xlfn.IFNA(VLOOKUP(Table3[[#This Row],[Yacht Club]],Sheet2!$A$2:$E$76,5,FALSE),"")</f>
        <v/>
      </c>
      <c r="J100" t="s">
        <v>68</v>
      </c>
      <c r="L100" t="str">
        <f>MID(A100,LEN(B100)+3,FIND(")",A100)-LEN(B100)-3)</f>
        <v>shilshole-bayyc.org</v>
      </c>
      <c r="M100" s="8">
        <f>IF(ISERR(FIND("*",A100)),,"X")</f>
        <v>0</v>
      </c>
    </row>
    <row r="101" spans="1:14" x14ac:dyDescent="0.75">
      <c r="A101" s="3" t="s">
        <v>278</v>
      </c>
      <c r="B101" t="str">
        <f t="shared" si="9"/>
        <v>Sidney North Saanich</v>
      </c>
      <c r="C101" t="str">
        <f>Table3[[#This Row],[Yacht Club Raw]]&amp;IF(ISERR(FIND("Yacht Club",Table3[[#This Row],[Yacht Club Raw]],1)), " Yacht Club","")</f>
        <v>Sidney North Saanich Yacht Club</v>
      </c>
      <c r="D101" t="str">
        <f>VLOOKUP(Table3[[#This Row],[Yacht Club]],Sheet2!$A$2:$E$76,2,FALSE)</f>
        <v>Sidney</v>
      </c>
      <c r="E101" s="7" t="str">
        <f>SUBSTITUTE(SUBSTITUTE(SUBSTITUTE(IFERROR(MID(A101,FIND("(",A101,FIND(L101,A101)),14),""),"(",""),")","-")," ","")</f>
        <v>250-656-4600</v>
      </c>
      <c r="F101" s="4" t="str">
        <f>TRIM(MID(A101,FIND(" ",A101,FIND(REPLACE(H101,1,1,""),A101)+LEN(H101)-1),99))</f>
        <v>Tsehum Harbor, BC</v>
      </c>
      <c r="G101" t="str">
        <f>TRIM(MID(A101,FIND("°",A101)-2,10))</f>
        <v>48° 40.5'</v>
      </c>
      <c r="H101" t="str">
        <f>"-"&amp;TRIM(MID(A101,FIND("°",A101,FIND("°",A101)+1)-4,12))</f>
        <v>-123° 25.0'</v>
      </c>
      <c r="I101">
        <f>_xlfn.IFNA(VLOOKUP(Table3[[#This Row],[Yacht Club]],Sheet2!$A$2:$E$76,5,FALSE),"")</f>
        <v>115</v>
      </c>
      <c r="J101" t="s">
        <v>98</v>
      </c>
      <c r="K101" t="str">
        <f>VLOOKUP(Table3[[#This Row],[Yacht Club]],Sheet2!$A$2:$E$76,4,FALSE)</f>
        <v>BC Islands</v>
      </c>
      <c r="L101" t="str">
        <f>MID(A101,LEN(B101)+3,FIND(")",A101)-LEN(B101)-3)</f>
        <v>www.snsyc.ca</v>
      </c>
      <c r="M101" s="8">
        <f>IF(ISERR(FIND("*",A101)),,"X")</f>
        <v>0</v>
      </c>
      <c r="N101" t="s">
        <v>133</v>
      </c>
    </row>
    <row r="102" spans="1:14" hidden="1" x14ac:dyDescent="0.75">
      <c r="A102" s="3" t="s">
        <v>97</v>
      </c>
      <c r="B102" t="str">
        <f t="shared" si="9"/>
        <v>Silva Bay</v>
      </c>
      <c r="C102" t="str">
        <f>Table3[[#This Row],[Yacht Club Raw]]&amp;IF(ISERR(FIND("Yacht Club",Table3[[#This Row],[Yacht Club Raw]],1)), " Yacht Club","")</f>
        <v>Silva Bay Yacht Club</v>
      </c>
      <c r="D102" t="e">
        <f>VLOOKUP(Table3[[#This Row],[Yacht Club]],Sheet2!$A$2:$E$76,2,FALSE)</f>
        <v>#N/A</v>
      </c>
      <c r="E102" s="7" t="str">
        <f>SUBSTITUTE(SUBSTITUTE(SUBSTITUTE(IFERROR(MID(A102,FIND("(",A102,FIND(L102,A102)),14),""),"(",""),")","-")," ","")</f>
        <v>250-247-8931</v>
      </c>
      <c r="F102" s="4" t="str">
        <f>TRIM(MID(A102,FIND(" ",A102,FIND(REPLACE(H102,1,1,""),A102)+LEN(H102)-1),99))</f>
        <v>Gabriola Island, BC</v>
      </c>
      <c r="G102" t="str">
        <f t="shared" si="10"/>
        <v>49º 08.9'</v>
      </c>
      <c r="H102" t="str">
        <f t="shared" si="11"/>
        <v>-123º 41.8'</v>
      </c>
      <c r="I102" t="str">
        <f>_xlfn.IFNA(VLOOKUP(Table3[[#This Row],[Yacht Club]],Sheet2!$A$2:$E$76,5,FALSE),"")</f>
        <v/>
      </c>
      <c r="J102" t="s">
        <v>98</v>
      </c>
      <c r="L102" t="str">
        <f>MID(A102,LEN(B102)+3,FIND(")",A102)-LEN(B102)-3)</f>
        <v>www.silvabayyachtclub.com</v>
      </c>
      <c r="M102" s="8">
        <f>IF(ISERR(FIND("*",A102)),,"X")</f>
        <v>0</v>
      </c>
    </row>
    <row r="103" spans="1:14" x14ac:dyDescent="0.75">
      <c r="A103" s="3" t="s">
        <v>279</v>
      </c>
      <c r="B103" t="str">
        <f t="shared" si="9"/>
        <v>Sinclair Inlet</v>
      </c>
      <c r="C103" t="str">
        <f>Table3[[#This Row],[Yacht Club Raw]]&amp;IF(ISERR(FIND("Yacht Club",Table3[[#This Row],[Yacht Club Raw]],1)), " Yacht Club","")</f>
        <v>Sinclair Inlet Yacht Club</v>
      </c>
      <c r="D103" t="str">
        <f>VLOOKUP(Table3[[#This Row],[Yacht Club]],Sheet2!$A$2:$E$76,2,FALSE)</f>
        <v>Port Orchard</v>
      </c>
      <c r="E103" s="7" t="str">
        <f>SUBSTITUTE(SUBSTITUTE(SUBSTITUTE(IFERROR(MID(A103,FIND("(",A103,FIND(L103,A103)),14),""),"(",""),")","-")," ","")</f>
        <v>360-876-5535</v>
      </c>
      <c r="F103" s="4" t="str">
        <f>TRIM(MID(A103,FIND(" ",A103,FIND(REPLACE(H103,1,1,""),A103)+LEN(H103)-1),99))</f>
        <v>Port Orchard Marina</v>
      </c>
      <c r="G103" t="str">
        <f>TRIM(MID(A103,FIND("°",A103)-2,10))</f>
        <v>47° 32.7'</v>
      </c>
      <c r="H103" t="str">
        <f>"-"&amp;TRIM(MID(A103,FIND("°",A103,FIND("°",A103)+1)-4,12))</f>
        <v>-122° 38.4'</v>
      </c>
      <c r="I103">
        <f>_xlfn.IFNA(VLOOKUP(Table3[[#This Row],[Yacht Club]],Sheet2!$A$2:$E$76,5,FALSE),"")</f>
        <v>37</v>
      </c>
      <c r="J103" t="s">
        <v>68</v>
      </c>
      <c r="K103" t="str">
        <f>VLOOKUP(Table3[[#This Row],[Yacht Club]],Sheet2!$A$2:$E$76,4,FALSE)</f>
        <v>Puget Sound North</v>
      </c>
      <c r="L103" t="str">
        <f>MID(A103,LEN(B103)+3,FIND(")",A103)-LEN(B103)-3)</f>
        <v>www.sinclairinletyachtclub.com</v>
      </c>
      <c r="M103" s="8">
        <f>IF(ISERR(FIND("*",A103)),,"X")</f>
        <v>0</v>
      </c>
      <c r="N103" t="s">
        <v>133</v>
      </c>
    </row>
    <row r="104" spans="1:14" hidden="1" x14ac:dyDescent="0.75">
      <c r="A104" s="3" t="s">
        <v>128</v>
      </c>
      <c r="B104" t="str">
        <f t="shared" si="9"/>
        <v>Sloop Tavern</v>
      </c>
      <c r="C104" t="str">
        <f>Table3[[#This Row],[Yacht Club Raw]]&amp;IF(ISERR(FIND("Yacht Club",Table3[[#This Row],[Yacht Club Raw]],1)), " Yacht Club","")</f>
        <v>Sloop Tavern Yacht Club</v>
      </c>
      <c r="D104" t="e">
        <f>VLOOKUP(Table3[[#This Row],[Yacht Club]],Sheet2!$A$2:$E$76,2,FALSE)</f>
        <v>#N/A</v>
      </c>
      <c r="E104" s="7" t="str">
        <f>SUBSTITUTE(SUBSTITUTE(SUBSTITUTE(IFERROR(MID(A104,FIND("(",A104,FIND(L104,A104)),14),""),"(",""),")","-")," ","")</f>
        <v>206-601-4089</v>
      </c>
      <c r="F104" s="4" t="str">
        <f>TRIM(MID(A104,FIND(" ",A104,FIND(REPLACE(H104,1,1,""),A104)+LEN(H104)-1),99))</f>
        <v>Marina</v>
      </c>
      <c r="G104" t="str">
        <f t="shared" si="10"/>
        <v>47º 40.8'</v>
      </c>
      <c r="H104" t="str">
        <f t="shared" si="11"/>
        <v>-122º24.4' S</v>
      </c>
      <c r="I104" t="str">
        <f>_xlfn.IFNA(VLOOKUP(Table3[[#This Row],[Yacht Club]],Sheet2!$A$2:$E$76,5,FALSE),"")</f>
        <v/>
      </c>
      <c r="J104" t="s">
        <v>68</v>
      </c>
      <c r="L104" t="str">
        <f>MID(A104,LEN(B104)+3,FIND(")",A104)-LEN(B104)-3)</f>
        <v>www.styc.org</v>
      </c>
      <c r="M104" s="8">
        <f>IF(ISERR(FIND("*",A104)),,"X")</f>
        <v>0</v>
      </c>
    </row>
    <row r="105" spans="1:14" hidden="1" x14ac:dyDescent="0.75">
      <c r="A105" s="3" t="s">
        <v>114</v>
      </c>
      <c r="B105" t="str">
        <f t="shared" si="9"/>
        <v>Southwestern</v>
      </c>
      <c r="C105" t="str">
        <f>Table3[[#This Row],[Yacht Club Raw]]&amp;IF(ISERR(FIND("Yacht Club",Table3[[#This Row],[Yacht Club Raw]],1)), " Yacht Club","")</f>
        <v>Southwestern Yacht Club</v>
      </c>
      <c r="D105" t="e">
        <f>VLOOKUP(Table3[[#This Row],[Yacht Club]],Sheet2!$A$2:$E$76,2,FALSE)</f>
        <v>#N/A</v>
      </c>
      <c r="E105" s="7" t="str">
        <f>SUBSTITUTE(SUBSTITUTE(SUBSTITUTE(IFERROR(MID(A105,FIND("(",A105,FIND(L105,A105)),14),""),"(",""),")","-")," ","")</f>
        <v>619-222-8214</v>
      </c>
      <c r="F105" s="4" t="str">
        <f>TRIM(MID(A105,FIND(" ",A105,FIND(REPLACE(H105,1,1,""),A105)+LEN(H105)-1),99))</f>
        <v>San Diego Bay, CA</v>
      </c>
      <c r="G105" t="str">
        <f t="shared" si="10"/>
        <v>32º 43.0'</v>
      </c>
      <c r="H105" t="str">
        <f t="shared" si="11"/>
        <v>-117º 14.1'</v>
      </c>
      <c r="I105" t="str">
        <f>_xlfn.IFNA(VLOOKUP(Table3[[#This Row],[Yacht Club]],Sheet2!$A$2:$E$76,5,FALSE),"")</f>
        <v/>
      </c>
      <c r="J105" t="s">
        <v>118</v>
      </c>
      <c r="L105" t="str">
        <f>MID(A105,LEN(B105)+3,FIND(")",A105)-LEN(B105)-3)</f>
        <v>www.southwesternyc.org</v>
      </c>
      <c r="M105" s="8">
        <f>IF(ISERR(FIND("*",A105)),,"X")</f>
        <v>0</v>
      </c>
    </row>
    <row r="106" spans="1:14" hidden="1" x14ac:dyDescent="0.75">
      <c r="A106" s="3" t="s">
        <v>86</v>
      </c>
      <c r="B106" t="str">
        <f t="shared" si="9"/>
        <v>Squalicum</v>
      </c>
      <c r="C106" t="str">
        <f>Table3[[#This Row],[Yacht Club Raw]]&amp;IF(ISERR(FIND("Yacht Club",Table3[[#This Row],[Yacht Club Raw]],1)), " Yacht Club","")</f>
        <v>Squalicum Yacht Club</v>
      </c>
      <c r="D106" t="e">
        <f>VLOOKUP(Table3[[#This Row],[Yacht Club]],Sheet2!$A$2:$E$76,2,FALSE)</f>
        <v>#N/A</v>
      </c>
      <c r="E106" s="7" t="str">
        <f>SUBSTITUTE(SUBSTITUTE(SUBSTITUTE(IFERROR(MID(A106,FIND("(",A106,FIND(L106,A106)),14),""),"(",""),")","-")," ","")</f>
        <v>360-733-7390</v>
      </c>
      <c r="F106" s="4" t="str">
        <f>TRIM(MID(A106,FIND(" ",A106,FIND(REPLACE(H106,1,1,""),A106)+LEN(H106)-1),99))</f>
        <v>Squalicum Harbor</v>
      </c>
      <c r="G106" t="str">
        <f t="shared" si="10"/>
        <v>48º 45.2'</v>
      </c>
      <c r="H106" t="str">
        <f t="shared" si="11"/>
        <v>-122º 29.9’</v>
      </c>
      <c r="I106" t="str">
        <f>_xlfn.IFNA(VLOOKUP(Table3[[#This Row],[Yacht Club]],Sheet2!$A$2:$E$76,5,FALSE),"")</f>
        <v/>
      </c>
      <c r="J106" t="s">
        <v>87</v>
      </c>
      <c r="L106" t="str">
        <f>MID(A106,LEN(B106)+3,FIND(")",A106)-LEN(B106)-3)</f>
        <v>www.squalicumyc.org</v>
      </c>
      <c r="M106" s="8">
        <f>IF(ISERR(FIND("*",A106)),,"X")</f>
        <v>0</v>
      </c>
    </row>
    <row r="107" spans="1:14" x14ac:dyDescent="0.75">
      <c r="A107" s="3" t="s">
        <v>280</v>
      </c>
      <c r="B107" t="str">
        <f t="shared" si="9"/>
        <v>Swinomish</v>
      </c>
      <c r="C107" t="str">
        <f>Table3[[#This Row],[Yacht Club Raw]]&amp;IF(ISERR(FIND("Yacht Club",Table3[[#This Row],[Yacht Club Raw]],1)), " Yacht Club","")</f>
        <v>Swinomish Yacht Club</v>
      </c>
      <c r="D107" t="str">
        <f>VLOOKUP(Table3[[#This Row],[Yacht Club]],Sheet2!$A$2:$E$76,2,FALSE)</f>
        <v>LaConner</v>
      </c>
      <c r="E107" s="7" t="str">
        <f>SUBSTITUTE(SUBSTITUTE(SUBSTITUTE(IFERROR(MID(A107,FIND("(",A107,FIND(L107,A107)),14),""),"(",""),")","-")," ","")</f>
        <v>360-466-7418</v>
      </c>
      <c r="F107" s="4" t="str">
        <f>TRIM(MID(A107,FIND(" ",A107,FIND(REPLACE(H107,1,1,""),A107)+LEN(H107)-1),99))</f>
        <v>Swinomish Slough</v>
      </c>
      <c r="G107" t="str">
        <f>TRIM(MID(A107,FIND("°",A107)-2,10))</f>
        <v>48° 23.6'</v>
      </c>
      <c r="H107" t="str">
        <f>"-"&amp;TRIM(MID(A107,FIND("°",A107,FIND("°",A107)+1)-4,12))</f>
        <v>-123° 29.7'</v>
      </c>
      <c r="I107">
        <f>_xlfn.IFNA(VLOOKUP(Table3[[#This Row],[Yacht Club]],Sheet2!$A$2:$E$76,5,FALSE),"")</f>
        <v>95</v>
      </c>
      <c r="J107" t="s">
        <v>87</v>
      </c>
      <c r="K107" t="str">
        <f>VLOOKUP(Table3[[#This Row],[Yacht Club]],Sheet2!$A$2:$E$76,4,FALSE)</f>
        <v>Whidbey &amp; Everett</v>
      </c>
      <c r="L107" t="str">
        <f>MID(A107,LEN(B107)+3,FIND(")",A107)-LEN(B107)-3)</f>
        <v>www.swinomishyachtclub.org</v>
      </c>
      <c r="M107" s="8">
        <f>IF(ISERR(FIND("*",A107)),,"X")</f>
        <v>0</v>
      </c>
      <c r="N107" t="s">
        <v>133</v>
      </c>
    </row>
    <row r="108" spans="1:14" x14ac:dyDescent="0.75">
      <c r="A108" s="3" t="s">
        <v>281</v>
      </c>
      <c r="B108" t="str">
        <f t="shared" si="9"/>
        <v>Tacoma</v>
      </c>
      <c r="C108" t="str">
        <f>Table3[[#This Row],[Yacht Club Raw]]&amp;IF(ISERR(FIND("Yacht Club",Table3[[#This Row],[Yacht Club Raw]],1)), " Yacht Club","")</f>
        <v>Tacoma Yacht Club</v>
      </c>
      <c r="D108" t="str">
        <f>VLOOKUP(Table3[[#This Row],[Yacht Club]],Sheet2!$A$2:$E$76,2,FALSE)</f>
        <v>Tacoma</v>
      </c>
      <c r="E108" s="7" t="str">
        <f>SUBSTITUTE(SUBSTITUTE(SUBSTITUTE(IFERROR(MID(A108,FIND("(",A108,FIND(L108,A108)),14),""),"(",""),")","-")," ","")</f>
        <v>253-752-3555</v>
      </c>
      <c r="F108" s="4" t="str">
        <f>TRIM(MID(A108,FIND(" ",A108,FIND(REPLACE(H108,1,1,""),A108)+LEN(H108)-1),99))</f>
        <v>Point Defiance</v>
      </c>
      <c r="G108" t="str">
        <f>TRIM(MID(A108,FIND("°",A108)-2,10))</f>
        <v>47° 18.4'</v>
      </c>
      <c r="H108" t="str">
        <f>"-"&amp;TRIM(MID(A108,FIND("°",A108,FIND("°",A108)+1)-4,12))</f>
        <v>-122° 30.8'</v>
      </c>
      <c r="I108">
        <f>_xlfn.IFNA(VLOOKUP(Table3[[#This Row],[Yacht Club]],Sheet2!$A$2:$E$76,5,FALSE),"")</f>
        <v>26</v>
      </c>
      <c r="J108" t="s">
        <v>68</v>
      </c>
      <c r="K108" t="str">
        <f>VLOOKUP(Table3[[#This Row],[Yacht Club]],Sheet2!$A$2:$E$76,4,FALSE)</f>
        <v>Puget Sound South</v>
      </c>
      <c r="L108" t="str">
        <f>MID(A108,LEN(B108)+3,FIND(")",A108)-LEN(B108)-3)</f>
        <v>www.tacomayachtclub.org</v>
      </c>
      <c r="M108" s="8">
        <f>IF(ISERR(FIND("*",A108)),,"X")</f>
        <v>0</v>
      </c>
      <c r="N108" t="s">
        <v>133</v>
      </c>
    </row>
    <row r="109" spans="1:14" x14ac:dyDescent="0.75">
      <c r="A109" s="3" t="s">
        <v>282</v>
      </c>
      <c r="B109" t="str">
        <f t="shared" si="9"/>
        <v>Three Tree Point</v>
      </c>
      <c r="C109" t="str">
        <f>Table3[[#This Row],[Yacht Club Raw]]&amp;IF(ISERR(FIND("Yacht Club",Table3[[#This Row],[Yacht Club Raw]],1)), " Yacht Club","")</f>
        <v>Three Tree Point Yacht Club</v>
      </c>
      <c r="D109" t="str">
        <f>VLOOKUP(Table3[[#This Row],[Yacht Club]],Sheet2!$A$2:$E$76,2,FALSE)</f>
        <v>Des Moines</v>
      </c>
      <c r="E109" s="7" t="str">
        <f>SUBSTITUTE(SUBSTITUTE(SUBSTITUTE(IFERROR(MID(A109,FIND("(",A109,FIND(L109,A109)),14),""),"(",""),")","-")," ","")</f>
        <v>206-824-5700</v>
      </c>
      <c r="F109" s="4" t="str">
        <f>TRIM(MID(A109,FIND(" ",A109,FIND(REPLACE(H109,1,1,""),A109)+LEN(H109)-1),99))</f>
        <v>Des Moines Marina</v>
      </c>
      <c r="G109" t="str">
        <f>TRIM(MID(A109,FIND("°",A109)-2,10))</f>
        <v>47° 24.1'</v>
      </c>
      <c r="H109" t="str">
        <f>"-"&amp;TRIM(MID(A109,FIND("°",A109,FIND("°",A109)+1)-4,12))</f>
        <v>-122° 19.9’</v>
      </c>
      <c r="I109">
        <f>_xlfn.IFNA(VLOOKUP(Table3[[#This Row],[Yacht Club]],Sheet2!$A$2:$E$76,5,FALSE),"")</f>
        <v>36</v>
      </c>
      <c r="J109" t="s">
        <v>68</v>
      </c>
      <c r="K109" t="str">
        <f>VLOOKUP(Table3[[#This Row],[Yacht Club]],Sheet2!$A$2:$E$76,4,FALSE)</f>
        <v>Puget Sound South</v>
      </c>
      <c r="L109" t="str">
        <f>MID(A109,LEN(B109)+3,FIND(")",A109)-LEN(B109)-3)</f>
        <v>www.ttpyc.org</v>
      </c>
      <c r="M109" s="8">
        <f>IF(ISERR(FIND("*",A109)),,"X")</f>
        <v>0</v>
      </c>
      <c r="N109" t="s">
        <v>133</v>
      </c>
    </row>
    <row r="110" spans="1:14" hidden="1" x14ac:dyDescent="0.75">
      <c r="A110" s="3" t="s">
        <v>109</v>
      </c>
      <c r="B110" t="str">
        <f t="shared" si="9"/>
        <v>Tomahawk Bay</v>
      </c>
      <c r="C110" t="str">
        <f>Table3[[#This Row],[Yacht Club Raw]]&amp;IF(ISERR(FIND("Yacht Club",Table3[[#This Row],[Yacht Club Raw]],1)), " Yacht Club","")</f>
        <v>Tomahawk Bay Yacht Club</v>
      </c>
      <c r="D110" t="e">
        <f>VLOOKUP(Table3[[#This Row],[Yacht Club]],Sheet2!$A$2:$E$76,2,FALSE)</f>
        <v>#N/A</v>
      </c>
      <c r="E110" s="7" t="str">
        <f>SUBSTITUTE(SUBSTITUTE(SUBSTITUTE(IFERROR(MID(A110,FIND("(",A110,FIND(L110,A110)),14),""),"(",""),")","-")," ","")</f>
        <v>503-283-2444</v>
      </c>
      <c r="F110" s="4" t="str">
        <f>TRIM(MID(A110,FIND(" ",A110,FIND(REPLACE(H110,1,1,""),A110)+LEN(H110)-1),99))</f>
        <v>Hayden Island, OR</v>
      </c>
      <c r="G110" t="str">
        <f t="shared" si="10"/>
        <v>45º 36.2'</v>
      </c>
      <c r="H110" t="str">
        <f t="shared" si="11"/>
        <v>-122º 39.5'</v>
      </c>
      <c r="I110" t="str">
        <f>_xlfn.IFNA(VLOOKUP(Table3[[#This Row],[Yacht Club]],Sheet2!$A$2:$E$76,5,FALSE),"")</f>
        <v/>
      </c>
      <c r="J110" t="s">
        <v>20</v>
      </c>
      <c r="L110" t="str">
        <f>MID(A110,LEN(B110)+3,FIND(")",A110)-LEN(B110)-3)</f>
        <v>www.tbycportland.com</v>
      </c>
      <c r="M110" s="8">
        <f>IF(ISERR(FIND("*",A110)),,"X")</f>
        <v>0</v>
      </c>
    </row>
    <row r="111" spans="1:14" x14ac:dyDescent="0.75">
      <c r="A111" s="3" t="s">
        <v>283</v>
      </c>
      <c r="B111" t="str">
        <f t="shared" si="9"/>
        <v>Totem</v>
      </c>
      <c r="C111" t="str">
        <f>Table3[[#This Row],[Yacht Club Raw]]&amp;IF(ISERR(FIND("Yacht Club",Table3[[#This Row],[Yacht Club Raw]],1)), " Yacht Club","")</f>
        <v>Totem Yacht Club</v>
      </c>
      <c r="D111" t="str">
        <f>VLOOKUP(Table3[[#This Row],[Yacht Club]],Sheet2!$A$2:$E$76,2,FALSE)</f>
        <v>Tacoma</v>
      </c>
      <c r="E111" s="7" t="str">
        <f>SUBSTITUTE(SUBSTITUTE(SUBSTITUTE(IFERROR(MID(A111,FIND("(",A111,FIND(L111,A111)),14),""),"(",""),")","-")," ","")</f>
        <v>253-272-4404</v>
      </c>
      <c r="F111" s="4" t="str">
        <f>TRIM(MID(A111,FIND(" ",A111,FIND(REPLACE(H111,1,1,""),A111)+LEN(H111)-1),99))</f>
        <v>Foss Harbor Marina</v>
      </c>
      <c r="G111" t="str">
        <f>TRIM(MID(A111,FIND("°",A111)-2,10))</f>
        <v>47° 15.34'</v>
      </c>
      <c r="H111" t="str">
        <f>"-"&amp;TRIM(MID(A111,FIND("°",A111,FIND("°",A111)+1)-4,12))</f>
        <v>-122° 26.0'</v>
      </c>
      <c r="I111">
        <f>_xlfn.IFNA(VLOOKUP(Table3[[#This Row],[Yacht Club]],Sheet2!$A$2:$E$76,5,FALSE),"")</f>
        <v>26</v>
      </c>
      <c r="J111" t="s">
        <v>68</v>
      </c>
      <c r="K111" t="str">
        <f>VLOOKUP(Table3[[#This Row],[Yacht Club]],Sheet2!$A$2:$E$76,4,FALSE)</f>
        <v>Puget Sound South</v>
      </c>
      <c r="L111" t="str">
        <f>MID(A111,LEN(B111)+3,FIND(")",A111)-LEN(B111)-3)</f>
        <v>www.totemyachtclub.com</v>
      </c>
      <c r="M111" s="8">
        <f>IF(ISERR(FIND("*",A111)),,"X")</f>
        <v>0</v>
      </c>
      <c r="N111" t="s">
        <v>133</v>
      </c>
    </row>
    <row r="112" spans="1:14" x14ac:dyDescent="0.75">
      <c r="A112" s="3" t="s">
        <v>284</v>
      </c>
      <c r="B112" t="str">
        <f t="shared" si="9"/>
        <v>Tyee</v>
      </c>
      <c r="C112" t="str">
        <f>Table3[[#This Row],[Yacht Club Raw]]&amp;IF(ISERR(FIND("Yacht Club",Table3[[#This Row],[Yacht Club Raw]],1)), " Yacht Club","")</f>
        <v>Tyee Yacht Club</v>
      </c>
      <c r="D112" t="s">
        <v>24</v>
      </c>
      <c r="E112" s="7" t="str">
        <f>SUBSTITUTE(SUBSTITUTE(SUBSTITUTE(IFERROR(MID(A112,FIND("(",A112,FIND(L112,A112)),14),""),"(",""),")","-")," ","")</f>
        <v>206-795-3737</v>
      </c>
      <c r="F112" s="4" t="str">
        <f>TRIM(MID(A112,FIND(" ",A112,FIND(REPLACE(H112,1,1,""),A112)+LEN(H112)-1),99))</f>
        <v>Lake Union</v>
      </c>
      <c r="G112" t="str">
        <f>TRIM(MID(A112,FIND("°",A112)-2,10))</f>
        <v>47° 39.1'</v>
      </c>
      <c r="H112" t="str">
        <f>"-"&amp;TRIM(MID(A112,FIND("°",A112,FIND("°",A112)+1)-4,12))</f>
        <v>-122° 19.3'</v>
      </c>
      <c r="I112" t="str">
        <f>_xlfn.IFNA(VLOOKUP(Table3[[#This Row],[Yacht Club]],Sheet2!$A$2:$E$76,5,FALSE),"")</f>
        <v/>
      </c>
      <c r="J112" t="s">
        <v>81</v>
      </c>
      <c r="K112" t="s">
        <v>6</v>
      </c>
      <c r="L112" t="str">
        <f>MID(A112,LEN(B112)+3,FIND(")",A112)-LEN(B112)-3)</f>
        <v>www.tyeeyachtclub.org</v>
      </c>
      <c r="M112" s="8">
        <f>IF(ISERR(FIND("*",A112)),,"X")</f>
        <v>0</v>
      </c>
      <c r="N112" t="s">
        <v>133</v>
      </c>
    </row>
    <row r="113" spans="1:14" x14ac:dyDescent="0.75">
      <c r="A113" s="3" t="s">
        <v>285</v>
      </c>
      <c r="B113" t="str">
        <f t="shared" si="9"/>
        <v>Tyee</v>
      </c>
      <c r="C113" t="str">
        <f>Table3[[#This Row],[Yacht Club Raw]]&amp;IF(ISERR(FIND("Yacht Club",Table3[[#This Row],[Yacht Club Raw]],1)), " Yacht Club","")</f>
        <v>Tyee Yacht Club</v>
      </c>
      <c r="D113" t="s">
        <v>52</v>
      </c>
      <c r="E113" s="7" t="str">
        <f>SUBSTITUTE(SUBSTITUTE(SUBSTITUTE(IFERROR(MID(A113,FIND("(",A113,FIND(L113,A113)),14),""),"(",""),")","-")," ","")</f>
        <v>503-284-4772</v>
      </c>
      <c r="F113" s="4" t="str">
        <f>TRIM(MID(A113,FIND(" ",A113,FIND(REPLACE(H113,1,1,""),A113)+LEN(H113)-1),99))</f>
        <v>Portland , OR</v>
      </c>
      <c r="G113" t="str">
        <f>TRIM(MID(A113,FIND("°",A113)-2,10))</f>
        <v>45° 36.1'</v>
      </c>
      <c r="H113" t="str">
        <f>"-"&amp;TRIM(MID(A113,FIND("°",A113,FIND("°",A113)+1)-4,12))</f>
        <v>-122° 38.0'</v>
      </c>
      <c r="I113" t="str">
        <f>_xlfn.IFNA(VLOOKUP(Table3[[#This Row],[Yacht Club]],Sheet2!$A$2:$E$76,5,FALSE),"")</f>
        <v/>
      </c>
      <c r="J113" t="s">
        <v>20</v>
      </c>
      <c r="K113" t="s">
        <v>53</v>
      </c>
      <c r="L113" t="str">
        <f>MID(A113,LEN(B113)+3,FIND(")",A113)-LEN(B113)-3)</f>
        <v>www.tyeeyc.com</v>
      </c>
      <c r="M113" s="8">
        <f>IF(ISERR(FIND("*",A113)),,"X")</f>
        <v>0</v>
      </c>
      <c r="N113" t="s">
        <v>133</v>
      </c>
    </row>
    <row r="114" spans="1:14" x14ac:dyDescent="0.75">
      <c r="A114" s="3" t="s">
        <v>286</v>
      </c>
      <c r="B114" t="str">
        <f t="shared" si="9"/>
        <v>Vancouver Rowing Club</v>
      </c>
      <c r="C114" t="str">
        <f>Table3[[#This Row],[Yacht Club Raw]]&amp;IF(ISERR(FIND("Yacht Club",Table3[[#This Row],[Yacht Club Raw]],1)), " Yacht Club","")</f>
        <v>Vancouver Rowing Club Yacht Club</v>
      </c>
      <c r="D114" t="s">
        <v>31</v>
      </c>
      <c r="E114" s="7" t="str">
        <f>SUBSTITUTE(SUBSTITUTE(SUBSTITUTE(IFERROR(MID(A114,FIND("(",A114,FIND(L114,A114)),14),""),"(",""),")","-")," ","")</f>
        <v>604-687-3400</v>
      </c>
      <c r="F114" s="4" t="str">
        <f>TRIM(MID(A114,FIND(" ",A114,FIND(REPLACE(H114,1,1,""),A114)+LEN(H114)-1),99))</f>
        <v>Coal Harbor, BC</v>
      </c>
      <c r="G114" t="str">
        <f>TRIM(MID(A114,FIND("°",A114)-2,10))</f>
        <v>49° 17.8'</v>
      </c>
      <c r="H114" t="str">
        <f>"-"&amp;TRIM(MID(A114,FIND("°",A114,FIND("°",A114)+1)-4,12))</f>
        <v>-123° 08.0'</v>
      </c>
      <c r="I114" t="str">
        <f>_xlfn.IFNA(VLOOKUP(Table3[[#This Row],[Yacht Club]],Sheet2!$A$2:$E$76,5,FALSE),"")</f>
        <v/>
      </c>
      <c r="J114" t="s">
        <v>104</v>
      </c>
      <c r="K114" t="s">
        <v>11</v>
      </c>
      <c r="L114" t="str">
        <f>MID(A114,LEN(B114)+3,FIND(")",A114)-LEN(B114)-3)</f>
        <v>vancouverrowingclub.com</v>
      </c>
      <c r="M114" s="8">
        <f>IF(ISERR(FIND("*",A114)),,"X")</f>
        <v>0</v>
      </c>
      <c r="N114" t="s">
        <v>133</v>
      </c>
    </row>
    <row r="115" spans="1:14" hidden="1" x14ac:dyDescent="0.75">
      <c r="A115" s="3" t="s">
        <v>115</v>
      </c>
      <c r="B115" t="str">
        <f t="shared" si="9"/>
        <v>Ventura</v>
      </c>
      <c r="C115" t="str">
        <f>Table3[[#This Row],[Yacht Club Raw]]&amp;IF(ISERR(FIND("Yacht Club",Table3[[#This Row],[Yacht Club Raw]],1)), " Yacht Club","")</f>
        <v>Ventura Yacht Club</v>
      </c>
      <c r="D115" t="e">
        <f>VLOOKUP(Table3[[#This Row],[Yacht Club]],Sheet2!$A$2:$E$76,2,FALSE)</f>
        <v>#N/A</v>
      </c>
      <c r="E115" s="7" t="str">
        <f>SUBSTITUTE(SUBSTITUTE(SUBSTITUTE(IFERROR(MID(A115,FIND("(",A115,FIND(L115,A115)),14),""),"(",""),")","-")," ","")</f>
        <v>805-642-0426</v>
      </c>
      <c r="F115" s="4" t="str">
        <f>TRIM(MID(A115,FIND(" ",A115,FIND(REPLACE(H115,1,1,""),A115)+LEN(H115)-1),99))</f>
        <v>Ventura Harbor, CA</v>
      </c>
      <c r="G115" t="str">
        <f t="shared" si="10"/>
        <v>34º 14.7'</v>
      </c>
      <c r="H115" t="str">
        <f t="shared" si="11"/>
        <v>-119º 15.9'</v>
      </c>
      <c r="I115" t="str">
        <f>_xlfn.IFNA(VLOOKUP(Table3[[#This Row],[Yacht Club]],Sheet2!$A$2:$E$76,5,FALSE),"")</f>
        <v/>
      </c>
      <c r="J115" t="s">
        <v>118</v>
      </c>
      <c r="L115" t="str">
        <f>MID(A115,LEN(B115)+3,FIND(")",A115)-LEN(B115)-3)</f>
        <v>www.venturayachtclub.org</v>
      </c>
      <c r="M115" s="8" t="str">
        <f>IF(ISERR(FIND("*",A115)),,"X")</f>
        <v>X</v>
      </c>
    </row>
    <row r="116" spans="1:14" x14ac:dyDescent="0.75">
      <c r="A116" s="3" t="s">
        <v>287</v>
      </c>
      <c r="B116" t="str">
        <f t="shared" si="9"/>
        <v>Viking</v>
      </c>
      <c r="C116" t="str">
        <f>Table3[[#This Row],[Yacht Club Raw]]&amp;IF(ISERR(FIND("Yacht Club",Table3[[#This Row],[Yacht Club Raw]],1)), " Yacht Club","")</f>
        <v>Viking Yacht Club</v>
      </c>
      <c r="D116" t="str">
        <f>VLOOKUP(Table3[[#This Row],[Yacht Club]],Sheet2!$A$2:$E$76,2,FALSE)</f>
        <v>Tacoma</v>
      </c>
      <c r="E116" s="7" t="str">
        <f>SUBSTITUTE(SUBSTITUTE(SUBSTITUTE(IFERROR(MID(A116,FIND("(",A116,FIND(L116,A116)),14),""),"(",""),")","-")," ","")</f>
        <v>253-627-7676</v>
      </c>
      <c r="F116" s="4" t="str">
        <f>TRIM(MID(A116,FIND(" ",A116,FIND(REPLACE(H116,1,1,""),A116)+LEN(H116)-1),99))</f>
        <v>Chinook Landing</v>
      </c>
      <c r="G116" t="str">
        <f>TRIM(MID(A116,FIND("°",A116)-2,10))</f>
        <v>47° 16.9'</v>
      </c>
      <c r="H116" t="str">
        <f>"-"&amp;TRIM(MID(A116,FIND("°",A116,FIND("°",A116)+1)-4,12))</f>
        <v>-122° 23.6'</v>
      </c>
      <c r="I116">
        <f>_xlfn.IFNA(VLOOKUP(Table3[[#This Row],[Yacht Club]],Sheet2!$A$2:$E$76,5,FALSE),"")</f>
        <v>29</v>
      </c>
      <c r="J116" t="s">
        <v>68</v>
      </c>
      <c r="K116" t="str">
        <f>VLOOKUP(Table3[[#This Row],[Yacht Club]],Sheet2!$A$2:$E$76,4,FALSE)</f>
        <v>Puget Sound South</v>
      </c>
      <c r="L116" t="str">
        <f>MID(A116,LEN(B116)+3,FIND(")",A116)-LEN(B116)-3)</f>
        <v>www.thevikingyachtclub.com</v>
      </c>
      <c r="M116" s="8">
        <f>IF(ISERR(FIND("*",A116)),,"X")</f>
        <v>0</v>
      </c>
      <c r="N116" t="s">
        <v>133</v>
      </c>
    </row>
    <row r="117" spans="1:14" hidden="1" x14ac:dyDescent="0.75">
      <c r="A117" s="3" t="s">
        <v>105</v>
      </c>
      <c r="B117" t="str">
        <f t="shared" si="9"/>
        <v>Waikiki</v>
      </c>
      <c r="C117" t="str">
        <f>Table3[[#This Row],[Yacht Club Raw]]&amp;IF(ISERR(FIND("Yacht Club",Table3[[#This Row],[Yacht Club Raw]],1)), " Yacht Club","")</f>
        <v>Waikiki Yacht Club</v>
      </c>
      <c r="D117" t="e">
        <f>VLOOKUP(Table3[[#This Row],[Yacht Club]],Sheet2!$A$2:$E$76,2,FALSE)</f>
        <v>#N/A</v>
      </c>
      <c r="E117" s="7" t="str">
        <f>SUBSTITUTE(SUBSTITUTE(SUBSTITUTE(IFERROR(MID(A117,FIND("(",A117,FIND(L117,A117)),14),""),"(",""),")","-")," ","")</f>
        <v>808-955-4405</v>
      </c>
      <c r="F117" s="4" t="str">
        <f>TRIM(MID(A117,FIND(" ",A117,FIND(REPLACE(H117,1,1,""),A117)+LEN(H117)-1),99))</f>
        <v>Honolulu, H</v>
      </c>
      <c r="G117" t="str">
        <f t="shared" si="10"/>
        <v>21º 17.3'</v>
      </c>
      <c r="H117" t="str">
        <f t="shared" si="11"/>
        <v>-157º 56.6’</v>
      </c>
      <c r="I117" t="str">
        <f>_xlfn.IFNA(VLOOKUP(Table3[[#This Row],[Yacht Club]],Sheet2!$A$2:$E$76,5,FALSE),"")</f>
        <v/>
      </c>
      <c r="J117" t="s">
        <v>39</v>
      </c>
      <c r="L117" t="str">
        <f>MID(A117,LEN(B117)+3,FIND(")",A117)-LEN(B117)-3)</f>
        <v>waikikiyachtclub.com</v>
      </c>
      <c r="M117" s="8">
        <f>IF(ISERR(FIND("*",A117)),,"X")</f>
        <v>0</v>
      </c>
    </row>
    <row r="118" spans="1:14" hidden="1" x14ac:dyDescent="0.75">
      <c r="A118" s="3" t="s">
        <v>112</v>
      </c>
      <c r="B118" t="str">
        <f t="shared" si="9"/>
        <v>Walla Walla</v>
      </c>
      <c r="C118" t="str">
        <f>Table3[[#This Row],[Yacht Club Raw]]&amp;IF(ISERR(FIND("Yacht Club",Table3[[#This Row],[Yacht Club Raw]],1)), " Yacht Club","")</f>
        <v>Walla Walla Yacht Club</v>
      </c>
      <c r="D118" t="e">
        <f>VLOOKUP(Table3[[#This Row],[Yacht Club]],Sheet2!$A$2:$E$76,2,FALSE)</f>
        <v>#N/A</v>
      </c>
      <c r="E118" s="7" t="str">
        <f>SUBSTITUTE(SUBSTITUTE(SUBSTITUTE(IFERROR(MID(A118,FIND("(",A118,FIND(L118,A118)),14),""),"(",""),")","-")," ","")</f>
        <v>509-529-4669</v>
      </c>
      <c r="F118" s="4" t="str">
        <f>TRIM(MID(A118,FIND(" ",A118,FIND(REPLACE(H118,1,1,""),A118)+LEN(H118)-1),99))</f>
        <v>Walullah, Snake River</v>
      </c>
      <c r="G118" t="str">
        <f t="shared" si="10"/>
        <v>46º 01.6'</v>
      </c>
      <c r="H118" t="str">
        <f t="shared" si="11"/>
        <v>-118º 56.2'</v>
      </c>
      <c r="I118" t="str">
        <f>_xlfn.IFNA(VLOOKUP(Table3[[#This Row],[Yacht Club]],Sheet2!$A$2:$E$76,5,FALSE),"")</f>
        <v/>
      </c>
      <c r="J118" t="s">
        <v>20</v>
      </c>
      <c r="L118" t="str">
        <f>MID(A118,LEN(B118)+3,FIND(")",A118)-LEN(B118)-3)</f>
        <v>www.wallawallayachtclub.com</v>
      </c>
      <c r="M118" s="8">
        <f>IF(ISERR(FIND("*",A118)),,"X")</f>
        <v>0</v>
      </c>
    </row>
    <row r="119" spans="1:14" hidden="1" x14ac:dyDescent="0.75">
      <c r="A119" s="3" t="s">
        <v>78</v>
      </c>
      <c r="B119" t="str">
        <f t="shared" si="9"/>
        <v>Washington</v>
      </c>
      <c r="C119" t="str">
        <f>Table3[[#This Row],[Yacht Club Raw]]&amp;IF(ISERR(FIND("Yacht Club",Table3[[#This Row],[Yacht Club Raw]],1)), " Yacht Club","")</f>
        <v>Washington Yacht Club</v>
      </c>
      <c r="D119" t="e">
        <f>VLOOKUP(Table3[[#This Row],[Yacht Club]],Sheet2!$A$2:$E$76,2,FALSE)</f>
        <v>#N/A</v>
      </c>
      <c r="E119" s="7" t="str">
        <f>SUBSTITUTE(SUBSTITUTE(SUBSTITUTE(IFERROR(MID(A119,FIND("(",A119,FIND(L119,A119)),14),""),"(",""),")","-")," ","")</f>
        <v>206-291-4936</v>
      </c>
      <c r="F119" s="4" t="str">
        <f>TRIM(MID(A119,FIND(" ",A119,FIND(REPLACE(H119,1,1,""),A119)+LEN(H119)-1),99))</f>
        <v>Union Bay</v>
      </c>
      <c r="G119" t="str">
        <f t="shared" si="10"/>
        <v>47º 38.9'</v>
      </c>
      <c r="H119" t="str">
        <f t="shared" si="11"/>
        <v>-122º 17.9'</v>
      </c>
      <c r="I119" t="str">
        <f>_xlfn.IFNA(VLOOKUP(Table3[[#This Row],[Yacht Club]],Sheet2!$A$2:$E$76,5,FALSE),"")</f>
        <v/>
      </c>
      <c r="J119" t="s">
        <v>81</v>
      </c>
      <c r="L119" t="str">
        <f>MID(A119,LEN(B119)+3,FIND(")",A119)-LEN(B119)-3)</f>
        <v>uwsail.org</v>
      </c>
      <c r="M119" s="8">
        <f>IF(ISERR(FIND("*",A119)),,"X")</f>
        <v>0</v>
      </c>
    </row>
    <row r="120" spans="1:14" x14ac:dyDescent="0.75">
      <c r="A120" s="3" t="s">
        <v>288</v>
      </c>
      <c r="B120" t="str">
        <f t="shared" si="9"/>
        <v>West Seattle</v>
      </c>
      <c r="C120" t="str">
        <f>Table3[[#This Row],[Yacht Club Raw]]&amp;IF(ISERR(FIND("Yacht Club",Table3[[#This Row],[Yacht Club Raw]],1)), " Yacht Club","")</f>
        <v>West Seattle Yacht Club</v>
      </c>
      <c r="D120" t="str">
        <f>VLOOKUP(Table3[[#This Row],[Yacht Club]],Sheet2!$A$2:$E$76,2,FALSE)</f>
        <v>Seattle</v>
      </c>
      <c r="E120" s="7" t="str">
        <f>SUBSTITUTE(SUBSTITUTE(SUBSTITUTE(IFERROR(MID(A120,FIND("(",A120,FIND(L120,A120)),14),""),"(",""),")","-")," ","")</f>
        <v>360-692-5498</v>
      </c>
      <c r="F120" s="4" t="str">
        <f>TRIM(MID(A120,FIND(" ",A120,FIND(REPLACE(H120,1,1,""),A120)+LEN(H120)-1),99))</f>
        <v>Port of Brownsville</v>
      </c>
      <c r="G120" t="str">
        <f>TRIM(MID(A120,FIND("°",A120)-2,10))</f>
        <v>47° 39.1'</v>
      </c>
      <c r="H120" t="str">
        <f>"-"&amp;TRIM(MID(A120,FIND("°",A120,FIND("°",A120)+1)-4,12))</f>
        <v>-122° 36.6'</v>
      </c>
      <c r="I120">
        <f>_xlfn.IFNA(VLOOKUP(Table3[[#This Row],[Yacht Club]],Sheet2!$A$2:$E$76,5,FALSE),"")</f>
        <v>44</v>
      </c>
      <c r="J120" t="s">
        <v>68</v>
      </c>
      <c r="K120" t="str">
        <f>VLOOKUP(Table3[[#This Row],[Yacht Club]],Sheet2!$A$2:$E$76,4,FALSE)</f>
        <v>Puget Sound North</v>
      </c>
      <c r="L120" t="str">
        <f>MID(A120,LEN(B120)+3,FIND(")",A120)-LEN(B120)-3)</f>
        <v>www.westseattleyachtclub.com</v>
      </c>
      <c r="M120" s="8">
        <f>IF(ISERR(FIND("*",A120)),,"X")</f>
        <v>0</v>
      </c>
      <c r="N120" t="s">
        <v>133</v>
      </c>
    </row>
    <row r="121" spans="1:14" hidden="1" x14ac:dyDescent="0.75">
      <c r="A121" s="3" t="s">
        <v>103</v>
      </c>
      <c r="B121" t="str">
        <f t="shared" si="9"/>
        <v>West Vancouver</v>
      </c>
      <c r="C121" t="str">
        <f>Table3[[#This Row],[Yacht Club Raw]]&amp;IF(ISERR(FIND("Yacht Club",Table3[[#This Row],[Yacht Club Raw]],1)), " Yacht Club","")</f>
        <v>West Vancouver Yacht Club</v>
      </c>
      <c r="D121" t="e">
        <f>VLOOKUP(Table3[[#This Row],[Yacht Club]],Sheet2!$A$2:$E$76,2,FALSE)</f>
        <v>#N/A</v>
      </c>
      <c r="E121" s="7" t="str">
        <f>SUBSTITUTE(SUBSTITUTE(SUBSTITUTE(IFERROR(MID(A121,FIND("(",A121,FIND(L121,A121)),14),""),"(",""),")","-")," ","")</f>
        <v>604-921-7575</v>
      </c>
      <c r="F121" s="4" t="str">
        <f>TRIM(MID(A121,FIND(" ",A121,FIND(REPLACE(H121,1,1,""),A121)+LEN(H121)-1),99))</f>
        <v>Fisherman Cove, BC</v>
      </c>
      <c r="G121" t="str">
        <f t="shared" si="10"/>
        <v>49º 21.4'</v>
      </c>
      <c r="H121" t="str">
        <f t="shared" si="11"/>
        <v>-123º 16.3'</v>
      </c>
      <c r="I121" t="str">
        <f>_xlfn.IFNA(VLOOKUP(Table3[[#This Row],[Yacht Club]],Sheet2!$A$2:$E$76,5,FALSE),"")</f>
        <v/>
      </c>
      <c r="J121" t="s">
        <v>104</v>
      </c>
      <c r="L121" t="str">
        <f>MID(A121,LEN(B121)+3,FIND(")",A121)-LEN(B121)-3)</f>
        <v>www.wvyc.ca</v>
      </c>
      <c r="M121" s="8">
        <f>IF(ISERR(FIND("*",A121)),,"X")</f>
        <v>0</v>
      </c>
    </row>
    <row r="122" spans="1:14" x14ac:dyDescent="0.75">
      <c r="A122" s="3" t="s">
        <v>289</v>
      </c>
      <c r="B122" t="str">
        <f t="shared" si="9"/>
        <v>Willamette</v>
      </c>
      <c r="C122" t="str">
        <f>Table3[[#This Row],[Yacht Club Raw]]&amp;IF(ISERR(FIND("Yacht Club",Table3[[#This Row],[Yacht Club Raw]],1)), " Yacht Club","")</f>
        <v>Willamette Yacht Club</v>
      </c>
      <c r="D122" t="s">
        <v>52</v>
      </c>
      <c r="E122" s="7" t="str">
        <f>SUBSTITUTE(SUBSTITUTE(SUBSTITUTE(IFERROR(MID(A122,FIND("(",A122,FIND(L122,A122)),14),""),"(",""),")","-")," ","")</f>
        <v>971-255-8055</v>
      </c>
      <c r="F122" s="4" t="str">
        <f>TRIM(MID(A122,FIND(" ",A122,FIND(REPLACE(H122,1,1,""),A122)+LEN(H122)-1),99))</f>
        <v>Tomahawk Bay Marina, OR</v>
      </c>
      <c r="G122" t="str">
        <f>TRIM(MID(A122,FIND("°",A122)-2,10))</f>
        <v>45° 36.3'</v>
      </c>
      <c r="H122" t="str">
        <f>"-"&amp;TRIM(MID(A122,FIND("°",A122,FIND("°",A122)+1)-4,12))</f>
        <v>-122° 39.5'</v>
      </c>
      <c r="I122" t="str">
        <f>_xlfn.IFNA(VLOOKUP(Table3[[#This Row],[Yacht Club]],Sheet2!$A$2:$E$76,5,FALSE),"")</f>
        <v/>
      </c>
      <c r="J122" t="s">
        <v>20</v>
      </c>
      <c r="K122" t="s">
        <v>53</v>
      </c>
      <c r="L122" t="str">
        <f>MID(A122,LEN(B122)+3,FIND(")",A122)-LEN(B122)-3)</f>
        <v>www.willametteyc.org</v>
      </c>
      <c r="M122" s="8">
        <f>IF(ISERR(FIND("*",A122)),,"X")</f>
        <v>0</v>
      </c>
      <c r="N122" t="s">
        <v>133</v>
      </c>
    </row>
    <row r="123" spans="1:14" hidden="1" x14ac:dyDescent="0.75">
      <c r="A123" s="3" t="s">
        <v>108</v>
      </c>
      <c r="B123" t="str">
        <f t="shared" si="9"/>
        <v>Willamette Sailing</v>
      </c>
      <c r="C123" t="str">
        <f>Table3[[#This Row],[Yacht Club Raw]]&amp;IF(ISERR(FIND("Yacht Club",Table3[[#This Row],[Yacht Club Raw]],1)), " Yacht Club","")</f>
        <v>Willamette Sailing Yacht Club</v>
      </c>
      <c r="D123" t="e">
        <f>VLOOKUP(Table3[[#This Row],[Yacht Club]],Sheet2!$A$2:$E$76,2,FALSE)</f>
        <v>#N/A</v>
      </c>
      <c r="E123" s="7" t="str">
        <f>SUBSTITUTE(SUBSTITUTE(SUBSTITUTE(IFERROR(MID(A123,FIND("(",A123,FIND(L123,A123)),14),""),"(",""),")","-")," ","")</f>
        <v>503-246-5345</v>
      </c>
      <c r="F123" s="4" t="str">
        <f>TRIM(MID(A123,FIND(" ",A123,FIND(REPLACE(H123,1,1,""),A123)+LEN(H123)-1),99))</f>
        <v>Willamette River, OR</v>
      </c>
      <c r="G123" t="str">
        <f t="shared" si="10"/>
        <v>45º 28.7 1</v>
      </c>
      <c r="H123" t="str">
        <f t="shared" si="11"/>
        <v>-122º 40.2'</v>
      </c>
      <c r="I123" t="str">
        <f>_xlfn.IFNA(VLOOKUP(Table3[[#This Row],[Yacht Club]],Sheet2!$A$2:$E$76,5,FALSE),"")</f>
        <v/>
      </c>
      <c r="J123" t="s">
        <v>20</v>
      </c>
      <c r="L123" t="str">
        <f>MID(A123,LEN(B123)+3,FIND(")",A123)-LEN(B123)-3)</f>
        <v>www.willamettesailingclub.com</v>
      </c>
      <c r="M123" s="8">
        <f>IF(ISERR(FIND("*",A123)),,"X")</f>
        <v>0</v>
      </c>
    </row>
    <row r="124" spans="1:14" x14ac:dyDescent="0.75">
      <c r="A124" s="3" t="s">
        <v>290</v>
      </c>
      <c r="B124" t="str">
        <f t="shared" si="9"/>
        <v>Yakima Valley Boat Club</v>
      </c>
      <c r="C124" t="str">
        <f>Table3[[#This Row],[Yacht Club Raw]]&amp;IF(ISERR(FIND("Yacht Club",Table3[[#This Row],[Yacht Club Raw]],1)), " Yacht Club","")</f>
        <v>Yakima Valley Boat Club Yacht Club</v>
      </c>
      <c r="D124" t="s">
        <v>62</v>
      </c>
      <c r="E124" s="7" t="str">
        <f>SUBSTITUTE(SUBSTITUTE(SUBSTITUTE(IFERROR(MID(A124,FIND("(",A124,FIND(L124,A124)),14),""),"(",""),")","-")," ","")</f>
        <v>509-966-7133</v>
      </c>
      <c r="F124" s="4" t="str">
        <f>TRIM(MID(A124,FIND(" ",A124,FIND(REPLACE(H124,1,1,""),A124)+LEN(H124)-1),99))</f>
        <v>Rimrock Lake</v>
      </c>
      <c r="G124" t="str">
        <f>TRIM(MID(A124,FIND("°",A124)-2,10))</f>
        <v>46° 38.1'</v>
      </c>
      <c r="H124" t="str">
        <f>"-"&amp;TRIM(MID(A124,FIND("°",A124,FIND("°",A124)+1)-4,12))</f>
        <v>-121° 10.2'</v>
      </c>
      <c r="I124" t="str">
        <f>_xlfn.IFNA(VLOOKUP(Table3[[#This Row],[Yacht Club]],Sheet2!$A$2:$E$76,5,FALSE),"")</f>
        <v/>
      </c>
      <c r="J124" t="s">
        <v>20</v>
      </c>
      <c r="K124" t="s">
        <v>63</v>
      </c>
      <c r="L124" t="str">
        <f>MID(A124,LEN(B124)+3,FIND(")",A124)-LEN(B124)-3)</f>
        <v>www.yakimavalleyboatclub.org</v>
      </c>
      <c r="M124" s="8">
        <f>IF(ISERR(FIND("*",A124)),,"X")</f>
        <v>0</v>
      </c>
      <c r="N124" t="s">
        <v>133</v>
      </c>
    </row>
  </sheetData>
  <phoneticPr fontId="4" type="noConversion"/>
  <pageMargins left="0.7" right="0.7" top="0.75" bottom="0.75" header="0.3" footer="0.3"/>
  <pageSetup scale="56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Q 4 S L V t L d S t G k A A A A 9 g A A A B I A H A B D b 2 5 m a W c v U G F j a 2 F n Z S 5 4 b W w g o h g A K K A U A A A A A A A A A A A A A A A A A A A A A A A A A A A A h Y 8 x D o I w G I W v Q r r T l q K J I T 9 l c J X E h G h c m 1 K h E Y q h x X I 3 B 4 / k F c Q o 6 u b 4 v v c N 7 9 2 v N 8 j G t g k u q r e 6 M y m K M E W B M r I r t a l S N L h j u E I Z h 6 2 Q J 1 G p Y J K N T U Z b p q h 2 7 p w Q 4 r 3 H P s Z d X x F G a U Q O + a a Q t W o F + s j 6 v x x q Y 5 0 w U i E O + 9 c Y z n A U L T F b x J g C m S H k 2 n w F N u 1 9 t j 8 Q 1 k P j h l 5 x Z c J d A W S O Q N 4 f + A N Q S w M E F A A C A A g A Q 4 S L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O E i 1 Y o i k e 4 D g A A A B E A A A A T A B w A R m 9 y b X V s Y X M v U 2 V j d G l v b j E u b S C i G A A o o B Q A A A A A A A A A A A A A A A A A A A A A A A A A A A A r T k 0 u y c z P U w i G 0 I b W A F B L A Q I t A B Q A A g A I A E O E i 1 b S 3 U r R p A A A A P Y A A A A S A A A A A A A A A A A A A A A A A A A A A A B D b 2 5 m a W c v U G F j a 2 F n Z S 5 4 b W x Q S w E C L Q A U A A I A C A B D h I t W D 8 r p q 6 Q A A A D p A A A A E w A A A A A A A A A A A A A A A A D w A A A A W 0 N v b n R l b n R f V H l w Z X N d L n h t b F B L A Q I t A B Q A A g A I A E O E i 1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Q f J 4 9 / 7 N 5 Q b I 9 l m 2 5 P o u d A A A A A A I A A A A A A B B m A A A A A Q A A I A A A A G L l V R D D D s 2 d a Z Z w i F X z I b h J 5 S M P f 2 L K q A H 6 a v O 7 5 L o x A A A A A A 6 A A A A A A g A A I A A A A D W P Y 7 d f I Q Q Y G v + 1 b B u a u 5 t V F J q 1 M i u L 4 r k U D B B + T L X A U A A A A M G h G n g 4 F W P W + S h 3 E Z 9 t k 2 / P 1 Y C E o y m z K s y + n W a j Z Y X 4 J 0 c + M G C o S B V F r h d L F s R 7 + G h T + q M g 6 O 5 O h K u l d u T P P 3 q m B A B d C o r 7 z 6 c W 8 H W n G 0 E C Q A A A A N t J W 6 A g Y X z h r k / k V T O n 8 w z i h J g o H D r a K p i v v u r T 3 G / A s Y N + H P q k K M s Z h 8 4 V o g e 9 3 m j 1 C X n w y 5 d + w 5 i j 5 8 u / h s U = < / D a t a M a s h u p > 
</file>

<file path=customXml/itemProps1.xml><?xml version="1.0" encoding="utf-8"?>
<ds:datastoreItem xmlns:ds="http://schemas.openxmlformats.org/officeDocument/2006/customXml" ds:itemID="{FA7F487D-F438-4EF3-A144-33C04C83522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Sheet4</vt:lpstr>
      <vt:lpstr>Sheet4!Print_Area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Jefe</dc:creator>
  <cp:lastModifiedBy>Jefe</cp:lastModifiedBy>
  <cp:lastPrinted>2023-04-12T00:45:58Z</cp:lastPrinted>
  <dcterms:created xsi:type="dcterms:W3CDTF">2023-04-07T18:21:39Z</dcterms:created>
  <dcterms:modified xsi:type="dcterms:W3CDTF">2023-04-12T02:24:37Z</dcterms:modified>
</cp:coreProperties>
</file>